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2682ba550f0f2/Documents/Orienteering/cc4/"/>
    </mc:Choice>
  </mc:AlternateContent>
  <xr:revisionPtr revIDLastSave="1" documentId="8_{DB93102B-6697-4B81-84FF-9C417A80B1D4}" xr6:coauthVersionLast="47" xr6:coauthVersionMax="47" xr10:uidLastSave="{0B4FBF8B-651D-43C4-B4D2-783F7E1DCAFC}"/>
  <bookViews>
    <workbookView xWindow="-13950" yWindow="-16320" windowWidth="29040" windowHeight="15720" xr2:uid="{5E4C9284-8A84-4605-8CD6-0F88C77DA91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6" i="1" l="1" a="1"/>
  <c r="G36" i="1" s="1"/>
  <c r="F36" i="1"/>
  <c r="E36" i="1"/>
  <c r="C36" i="1"/>
  <c r="C36" i="1" a="1"/>
  <c r="G35" i="1" a="1"/>
  <c r="G35" i="1" s="1"/>
  <c r="F35" i="1"/>
  <c r="C35" i="1" a="1"/>
  <c r="C35" i="1" s="1"/>
  <c r="E35" i="1" s="1"/>
  <c r="G34" i="1" a="1"/>
  <c r="G34" i="1" s="1"/>
  <c r="F34" i="1"/>
  <c r="C34" i="1" a="1"/>
  <c r="C34" i="1" s="1"/>
  <c r="E34" i="1" s="1"/>
  <c r="G33" i="1" a="1"/>
  <c r="G33" i="1" s="1"/>
  <c r="F33" i="1"/>
  <c r="C33" i="1" a="1"/>
  <c r="C33" i="1" s="1"/>
  <c r="E33" i="1" s="1"/>
  <c r="G32" i="1" a="1"/>
  <c r="G32" i="1" s="1"/>
  <c r="F32" i="1"/>
  <c r="C32" i="1" a="1"/>
  <c r="C32" i="1" s="1"/>
  <c r="E32" i="1" s="1"/>
  <c r="G31" i="1" a="1"/>
  <c r="G31" i="1" s="1"/>
  <c r="F31" i="1"/>
  <c r="C31" i="1" a="1"/>
  <c r="C31" i="1" s="1"/>
  <c r="E31" i="1" s="1"/>
  <c r="G30" i="1" a="1"/>
  <c r="G30" i="1" s="1"/>
  <c r="F30" i="1"/>
  <c r="C30" i="1" a="1"/>
  <c r="C30" i="1" s="1"/>
  <c r="E30" i="1" s="1"/>
  <c r="G29" i="1" a="1"/>
  <c r="G29" i="1" s="1"/>
  <c r="F29" i="1"/>
  <c r="C29" i="1" a="1"/>
  <c r="C29" i="1" s="1"/>
  <c r="E29" i="1" s="1"/>
  <c r="G28" i="1" a="1"/>
  <c r="G28" i="1" s="1"/>
  <c r="F28" i="1"/>
  <c r="C28" i="1" a="1"/>
  <c r="C28" i="1" s="1"/>
  <c r="E28" i="1" s="1"/>
  <c r="G27" i="1" a="1"/>
  <c r="G27" i="1" s="1"/>
  <c r="F27" i="1"/>
  <c r="C27" i="1" a="1"/>
  <c r="C27" i="1" s="1"/>
  <c r="E27" i="1" s="1"/>
  <c r="G26" i="1" a="1"/>
  <c r="G26" i="1" s="1"/>
  <c r="F26" i="1"/>
  <c r="C26" i="1" a="1"/>
  <c r="C26" i="1" s="1"/>
  <c r="E26" i="1" s="1"/>
  <c r="G25" i="1" a="1"/>
  <c r="G25" i="1" s="1"/>
  <c r="F25" i="1"/>
  <c r="C25" i="1" a="1"/>
  <c r="C25" i="1" s="1"/>
  <c r="E25" i="1" s="1"/>
  <c r="G24" i="1" a="1"/>
  <c r="G24" i="1" s="1"/>
  <c r="F24" i="1"/>
  <c r="C24" i="1" a="1"/>
  <c r="C24" i="1" s="1"/>
  <c r="E24" i="1" s="1"/>
  <c r="G23" i="1" a="1"/>
  <c r="G23" i="1" s="1"/>
  <c r="F23" i="1"/>
  <c r="C23" i="1" a="1"/>
  <c r="C23" i="1" s="1"/>
  <c r="E23" i="1" s="1"/>
  <c r="G22" i="1" a="1"/>
  <c r="G22" i="1" s="1"/>
  <c r="F22" i="1"/>
  <c r="C22" i="1" a="1"/>
  <c r="C22" i="1" s="1"/>
  <c r="E22" i="1" s="1"/>
  <c r="G21" i="1" a="1"/>
  <c r="G21" i="1" s="1"/>
  <c r="F21" i="1"/>
  <c r="C21" i="1" a="1"/>
  <c r="C21" i="1" s="1"/>
  <c r="E21" i="1" s="1"/>
  <c r="G20" i="1" a="1"/>
  <c r="G20" i="1" s="1"/>
  <c r="F20" i="1"/>
  <c r="C20" i="1" a="1"/>
  <c r="C20" i="1" s="1"/>
  <c r="E20" i="1" s="1"/>
  <c r="G19" i="1" a="1"/>
  <c r="G19" i="1" s="1"/>
  <c r="F19" i="1"/>
  <c r="C19" i="1" a="1"/>
  <c r="C19" i="1" s="1"/>
  <c r="E19" i="1" s="1"/>
  <c r="G18" i="1" a="1"/>
  <c r="G18" i="1" s="1"/>
  <c r="F18" i="1"/>
  <c r="C18" i="1" a="1"/>
  <c r="C18" i="1" s="1"/>
  <c r="E18" i="1" s="1"/>
  <c r="G17" i="1" a="1"/>
  <c r="G17" i="1" s="1"/>
  <c r="F17" i="1"/>
  <c r="C17" i="1" a="1"/>
  <c r="C17" i="1" s="1"/>
  <c r="E17" i="1" s="1"/>
  <c r="G16" i="1" a="1"/>
  <c r="G16" i="1" s="1"/>
  <c r="F16" i="1"/>
  <c r="C16" i="1" a="1"/>
  <c r="C16" i="1" s="1"/>
  <c r="E16" i="1" s="1"/>
  <c r="G15" i="1" a="1"/>
  <c r="G15" i="1" s="1"/>
  <c r="F15" i="1"/>
  <c r="C15" i="1" a="1"/>
  <c r="C15" i="1" s="1"/>
  <c r="E15" i="1" s="1"/>
  <c r="G14" i="1" a="1"/>
  <c r="G14" i="1" s="1"/>
  <c r="F14" i="1"/>
  <c r="C14" i="1" a="1"/>
  <c r="C14" i="1" s="1"/>
  <c r="E14" i="1" s="1"/>
  <c r="G13" i="1" a="1"/>
  <c r="G13" i="1" s="1"/>
  <c r="F13" i="1"/>
  <c r="C13" i="1" a="1"/>
  <c r="C13" i="1" s="1"/>
  <c r="E13" i="1" s="1"/>
  <c r="G12" i="1" a="1"/>
  <c r="G12" i="1" s="1"/>
  <c r="F12" i="1"/>
  <c r="C12" i="1" a="1"/>
  <c r="C12" i="1" s="1"/>
  <c r="E12" i="1" s="1"/>
  <c r="G11" i="1" a="1"/>
  <c r="G11" i="1" s="1"/>
  <c r="F11" i="1"/>
  <c r="C11" i="1" a="1"/>
  <c r="C11" i="1" s="1"/>
  <c r="E11" i="1" s="1"/>
  <c r="G10" i="1" a="1"/>
  <c r="G10" i="1" s="1"/>
  <c r="F10" i="1"/>
  <c r="C10" i="1" a="1"/>
  <c r="C10" i="1" s="1"/>
  <c r="E10" i="1" s="1"/>
  <c r="G9" i="1" a="1"/>
  <c r="G9" i="1" s="1"/>
  <c r="F9" i="1"/>
  <c r="C9" i="1" a="1"/>
  <c r="C9" i="1" s="1"/>
  <c r="E9" i="1" s="1"/>
  <c r="G8" i="1" a="1"/>
  <c r="G8" i="1" s="1"/>
  <c r="F8" i="1"/>
  <c r="C8" i="1" a="1"/>
  <c r="C8" i="1" s="1"/>
  <c r="E8" i="1" s="1"/>
  <c r="G7" i="1" a="1"/>
  <c r="G7" i="1" s="1"/>
  <c r="F7" i="1"/>
  <c r="C7" i="1" a="1"/>
  <c r="C7" i="1" s="1"/>
  <c r="E7" i="1" s="1"/>
  <c r="G6" i="1" a="1"/>
  <c r="G6" i="1" s="1"/>
  <c r="F6" i="1"/>
  <c r="C6" i="1" a="1"/>
  <c r="C6" i="1" s="1"/>
  <c r="E6" i="1" s="1"/>
  <c r="G5" i="1" a="1"/>
  <c r="G5" i="1" s="1"/>
  <c r="F5" i="1"/>
  <c r="C5" i="1" a="1"/>
  <c r="C5" i="1" s="1"/>
  <c r="E5" i="1" s="1"/>
  <c r="G4" i="1" a="1"/>
  <c r="G4" i="1" s="1"/>
  <c r="F4" i="1"/>
  <c r="C4" i="1" a="1"/>
  <c r="C4" i="1" s="1"/>
  <c r="E4" i="1" s="1"/>
  <c r="G3" i="1" a="1"/>
  <c r="G3" i="1" s="1"/>
  <c r="F3" i="1"/>
  <c r="C3" i="1" a="1"/>
  <c r="C3" i="1" s="1"/>
  <c r="E3" i="1" s="1"/>
  <c r="G2" i="1" a="1"/>
  <c r="G2" i="1" s="1"/>
  <c r="F2" i="1"/>
  <c r="C2" i="1" a="1"/>
  <c r="C2" i="1" s="1"/>
  <c r="E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<sst xmlns="http://schemas.openxmlformats.org/spreadsheetml/2006/main" count="103" uniqueCount="51">
  <si>
    <t>Class</t>
  </si>
  <si>
    <t>Team Name</t>
  </si>
  <si>
    <t>Score</t>
  </si>
  <si>
    <t>Penalty</t>
  </si>
  <si>
    <t>Final Score</t>
  </si>
  <si>
    <t>Total Time</t>
  </si>
  <si>
    <t>Mandatory</t>
  </si>
  <si>
    <t>Start</t>
  </si>
  <si>
    <t>TA</t>
  </si>
  <si>
    <t>Finish</t>
  </si>
  <si>
    <t>Coed</t>
  </si>
  <si>
    <t>Big Dogs - 42</t>
  </si>
  <si>
    <t>---</t>
  </si>
  <si>
    <t>Cartilage Optional - 43</t>
  </si>
  <si>
    <t>Who Let the Squirrels Out - 49</t>
  </si>
  <si>
    <t>Lost in the Right Direction - 47</t>
  </si>
  <si>
    <t>Be/St Fri/Ends Est 1985 - 41</t>
  </si>
  <si>
    <t>GET OUTSIDE!!! - 45</t>
  </si>
  <si>
    <t>CF DBABL - 44</t>
  </si>
  <si>
    <t>Lost in Pace - 46</t>
  </si>
  <si>
    <t>Sunshine &amp; Rango - 48</t>
  </si>
  <si>
    <t>Family</t>
  </si>
  <si>
    <t>What Could Go Wrong? - 40</t>
  </si>
  <si>
    <t>My Mini Me and Me - 38</t>
  </si>
  <si>
    <t>The Avengers - 39</t>
  </si>
  <si>
    <t>Applejack - 35</t>
  </si>
  <si>
    <t>Bittersweet Kitchen - 36</t>
  </si>
  <si>
    <t>Epic Machinery - 37</t>
  </si>
  <si>
    <t>Female</t>
  </si>
  <si>
    <t>Directionally Challenged - 67</t>
  </si>
  <si>
    <t>Not Fast But Furious - 68</t>
  </si>
  <si>
    <t>Rugged Redheads - 69</t>
  </si>
  <si>
    <t>Spyder</t>
  </si>
  <si>
    <t>Chafing the Dream 1 - 65</t>
  </si>
  <si>
    <t>Chafing the Dream 2 - 66</t>
  </si>
  <si>
    <t>Male</t>
  </si>
  <si>
    <t>Brian Rodenbeck - 53</t>
  </si>
  <si>
    <t>Alpine Shop - 52</t>
  </si>
  <si>
    <t>On the FFOGY Side - 58</t>
  </si>
  <si>
    <t>Soggy Bottom Boys - 60</t>
  </si>
  <si>
    <t>You Shall Not Compass - 62</t>
  </si>
  <si>
    <t>Adventurers in Law - 51</t>
  </si>
  <si>
    <t>Steven Gleason - 61</t>
  </si>
  <si>
    <t>Jlock - 56</t>
  </si>
  <si>
    <t>Orcabee - 59</t>
  </si>
  <si>
    <t>Adventurers - 50</t>
  </si>
  <si>
    <t>Laleka - 57</t>
  </si>
  <si>
    <t>Masters</t>
  </si>
  <si>
    <t>Frei's Femmes - 70</t>
  </si>
  <si>
    <t>Testamax Rides Again - 71</t>
  </si>
  <si>
    <t>The Lone Turtle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</si>
</sst>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right"/>
    </xf>
    <xf numFmtId="1" fontId="0" fillId="0" borderId="0" xfId="0" applyNumberFormat="1"/>
    <xf numFmtId="46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21" fontId="0" fillId="0" borderId="0" xfId="0" applyNumberFormat="1" applyAlignment="1">
      <alignment horizontal="right"/>
    </xf>
    <xf numFmtId="21" fontId="0" fillId="3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3f2682ba550f0f2/Documents/Orienteering/cc4/2026%20Results.xlsx" TargetMode="External"/><Relationship Id="rId1" Type="http://schemas.openxmlformats.org/officeDocument/2006/relationships/externalLinkPath" Target="2026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lt Publish"/>
      <sheetName val="Sheet1"/>
      <sheetName val="Sheet2"/>
      <sheetName val="Sheet3"/>
    </sheetNames>
    <sheetDataSet>
      <sheetData sheetId="0"/>
      <sheetData sheetId="1"/>
      <sheetData sheetId="2"/>
      <sheetData sheetId="3">
        <row r="1">
          <cell r="A1">
            <v>1</v>
          </cell>
          <cell r="B1">
            <v>200</v>
          </cell>
        </row>
        <row r="2">
          <cell r="A2">
            <v>1</v>
          </cell>
          <cell r="B2">
            <v>201</v>
          </cell>
        </row>
        <row r="3">
          <cell r="A3">
            <v>1</v>
          </cell>
          <cell r="B3">
            <v>202</v>
          </cell>
        </row>
        <row r="4">
          <cell r="A4">
            <v>2</v>
          </cell>
          <cell r="B4">
            <v>203</v>
          </cell>
        </row>
        <row r="5">
          <cell r="A5">
            <v>2</v>
          </cell>
          <cell r="B5">
            <v>204</v>
          </cell>
        </row>
        <row r="6">
          <cell r="A6">
            <v>2</v>
          </cell>
          <cell r="B6">
            <v>205</v>
          </cell>
        </row>
        <row r="7">
          <cell r="A7">
            <v>3</v>
          </cell>
          <cell r="B7">
            <v>213</v>
          </cell>
        </row>
        <row r="8">
          <cell r="A8">
            <v>3</v>
          </cell>
          <cell r="B8">
            <v>214</v>
          </cell>
        </row>
        <row r="9">
          <cell r="A9">
            <v>4</v>
          </cell>
          <cell r="B9">
            <v>215</v>
          </cell>
        </row>
        <row r="10">
          <cell r="A10">
            <v>4</v>
          </cell>
          <cell r="B10">
            <v>216</v>
          </cell>
        </row>
        <row r="11">
          <cell r="A11">
            <v>1</v>
          </cell>
          <cell r="B11">
            <v>206</v>
          </cell>
        </row>
        <row r="12">
          <cell r="A12">
            <v>1</v>
          </cell>
          <cell r="B12">
            <v>207</v>
          </cell>
        </row>
        <row r="13">
          <cell r="A13">
            <v>1</v>
          </cell>
          <cell r="B13">
            <v>208</v>
          </cell>
        </row>
        <row r="14">
          <cell r="A14">
            <v>2</v>
          </cell>
          <cell r="B14">
            <v>217</v>
          </cell>
        </row>
        <row r="15">
          <cell r="A15">
            <v>2</v>
          </cell>
          <cell r="B15">
            <v>218</v>
          </cell>
        </row>
        <row r="16">
          <cell r="A16">
            <v>2</v>
          </cell>
          <cell r="B16">
            <v>240</v>
          </cell>
        </row>
        <row r="17">
          <cell r="A17">
            <v>2</v>
          </cell>
          <cell r="B17">
            <v>238</v>
          </cell>
        </row>
        <row r="18">
          <cell r="A18">
            <v>3</v>
          </cell>
          <cell r="B18">
            <v>239</v>
          </cell>
        </row>
        <row r="19">
          <cell r="A19">
            <v>3</v>
          </cell>
          <cell r="B19">
            <v>222</v>
          </cell>
        </row>
        <row r="20">
          <cell r="A20">
            <v>3</v>
          </cell>
          <cell r="B20">
            <v>223</v>
          </cell>
        </row>
        <row r="21">
          <cell r="A21">
            <v>1</v>
          </cell>
          <cell r="B21">
            <v>209</v>
          </cell>
        </row>
        <row r="22">
          <cell r="A22">
            <v>1</v>
          </cell>
          <cell r="B22">
            <v>210</v>
          </cell>
        </row>
        <row r="23">
          <cell r="A23">
            <v>1</v>
          </cell>
          <cell r="B23">
            <v>211</v>
          </cell>
        </row>
        <row r="24">
          <cell r="A24">
            <v>1</v>
          </cell>
          <cell r="B24">
            <v>212</v>
          </cell>
        </row>
        <row r="25">
          <cell r="A25">
            <v>2</v>
          </cell>
          <cell r="B25">
            <v>224</v>
          </cell>
        </row>
        <row r="26">
          <cell r="A26">
            <v>2</v>
          </cell>
          <cell r="B26">
            <v>225</v>
          </cell>
        </row>
        <row r="27">
          <cell r="A27">
            <v>2</v>
          </cell>
          <cell r="B27">
            <v>226</v>
          </cell>
        </row>
        <row r="28">
          <cell r="A28">
            <v>2</v>
          </cell>
          <cell r="B28">
            <v>227</v>
          </cell>
        </row>
        <row r="29">
          <cell r="A29">
            <v>2</v>
          </cell>
          <cell r="B29">
            <v>228</v>
          </cell>
        </row>
        <row r="30">
          <cell r="A30">
            <v>2</v>
          </cell>
          <cell r="B30">
            <v>229</v>
          </cell>
        </row>
        <row r="31">
          <cell r="A31">
            <v>2</v>
          </cell>
          <cell r="B31">
            <v>230</v>
          </cell>
        </row>
        <row r="32">
          <cell r="A32">
            <v>2</v>
          </cell>
          <cell r="B32">
            <v>231</v>
          </cell>
        </row>
        <row r="33">
          <cell r="A33">
            <v>5</v>
          </cell>
          <cell r="B33">
            <v>232</v>
          </cell>
        </row>
        <row r="34">
          <cell r="A34">
            <v>5</v>
          </cell>
          <cell r="B34">
            <v>233</v>
          </cell>
        </row>
        <row r="35">
          <cell r="A35">
            <v>5</v>
          </cell>
          <cell r="B35">
            <v>235</v>
          </cell>
        </row>
        <row r="36">
          <cell r="A36">
            <v>5</v>
          </cell>
          <cell r="B36">
            <v>236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7505-F39F-4D57-986F-C637F177B240}">
  <dimension ref="A1:AW36"/>
  <sheetViews>
    <sheetView tabSelected="1" workbookViewId="0">
      <selection activeCell="F10" sqref="F10"/>
    </sheetView>
  </sheetViews>
  <sheetFormatPr defaultRowHeight="15" x14ac:dyDescent="0.25"/>
  <cols>
    <col min="2" max="2" width="28.7109375" customWidth="1"/>
    <col min="7" max="7" width="0" hidden="1" customWidth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>
        <v>200</v>
      </c>
      <c r="J1" s="1">
        <v>201</v>
      </c>
      <c r="K1" s="1">
        <v>202</v>
      </c>
      <c r="L1" s="1" t="s">
        <v>8</v>
      </c>
      <c r="M1" s="1">
        <v>203</v>
      </c>
      <c r="N1" s="1">
        <v>204</v>
      </c>
      <c r="O1" s="1">
        <v>205</v>
      </c>
      <c r="P1" s="1">
        <v>213</v>
      </c>
      <c r="Q1" s="1">
        <v>214</v>
      </c>
      <c r="R1" s="1">
        <v>215</v>
      </c>
      <c r="S1" s="1">
        <v>216</v>
      </c>
      <c r="T1" s="1" t="s">
        <v>8</v>
      </c>
      <c r="U1" s="1">
        <v>206</v>
      </c>
      <c r="V1" s="1">
        <v>207</v>
      </c>
      <c r="W1" s="1">
        <v>208</v>
      </c>
      <c r="X1" s="1">
        <v>217</v>
      </c>
      <c r="Y1" s="1">
        <v>218</v>
      </c>
      <c r="Z1" s="1">
        <v>240</v>
      </c>
      <c r="AA1" s="1">
        <v>238</v>
      </c>
      <c r="AB1" s="1">
        <v>239</v>
      </c>
      <c r="AC1" s="1">
        <v>222</v>
      </c>
      <c r="AD1" s="1">
        <v>223</v>
      </c>
      <c r="AE1" s="1" t="s">
        <v>8</v>
      </c>
      <c r="AF1" s="1">
        <v>209</v>
      </c>
      <c r="AG1" s="1">
        <v>210</v>
      </c>
      <c r="AH1" s="1">
        <v>211</v>
      </c>
      <c r="AI1" s="1">
        <v>212</v>
      </c>
      <c r="AJ1" s="1">
        <v>224</v>
      </c>
      <c r="AK1" s="1">
        <v>225</v>
      </c>
      <c r="AL1" s="1">
        <v>226</v>
      </c>
      <c r="AM1" s="1">
        <v>227</v>
      </c>
      <c r="AN1" s="1">
        <v>228</v>
      </c>
      <c r="AO1" s="1">
        <v>229</v>
      </c>
      <c r="AP1" s="1">
        <v>230</v>
      </c>
      <c r="AQ1" s="1">
        <v>231</v>
      </c>
      <c r="AR1" s="1" t="s">
        <v>8</v>
      </c>
      <c r="AS1" s="1">
        <v>232</v>
      </c>
      <c r="AT1" s="1">
        <v>233</v>
      </c>
      <c r="AU1" s="1">
        <v>235</v>
      </c>
      <c r="AV1" s="1">
        <v>236</v>
      </c>
      <c r="AW1" s="1" t="s">
        <v>9</v>
      </c>
    </row>
    <row r="2" spans="1:49" x14ac:dyDescent="0.25">
      <c r="A2" t="s">
        <v>10</v>
      </c>
      <c r="B2" t="s">
        <v>11</v>
      </c>
      <c r="C2" s="3" cm="1">
        <f t="array" ref="C2">SUMPRODUCT(--(I2:AV2&lt;&gt;""),_xlfn.IFNA(_xlfn.XLOOKUP(I$1:AV$1,[1]Sheet3!$B$1:$B$36,[1]Sheet3!$A$1:$A$36),0))</f>
        <v>73</v>
      </c>
      <c r="D2" s="3">
        <v>0</v>
      </c>
      <c r="E2" s="4">
        <f>+C2-D2</f>
        <v>73</v>
      </c>
      <c r="F2" s="5">
        <f>IF(OR(H2="",AW2=""),"",MOD(AW2-H2,1))</f>
        <v>0.16577546296296297</v>
      </c>
      <c r="G2" s="6" t="str" cm="1">
        <f t="array" ref="G2">IF(SUMPRODUCT(--(IFERROR(--I$1:AV$1,0)&gt;=200),--(IFERROR(--I$1:AV$1,0)&lt;=212),--(I2:AV2=""))&gt;0,"N","Y")</f>
        <v>Y</v>
      </c>
      <c r="H2" s="7">
        <v>0.29583333333333334</v>
      </c>
      <c r="I2" s="8">
        <v>0.43336805555555535</v>
      </c>
      <c r="J2" s="8">
        <v>0.29747685185185185</v>
      </c>
      <c r="K2" s="8">
        <v>0.43429398148148135</v>
      </c>
      <c r="L2" s="8"/>
      <c r="M2" s="8" t="s">
        <v>12</v>
      </c>
      <c r="N2" s="8">
        <v>0.41012731481481435</v>
      </c>
      <c r="O2" s="8">
        <v>0.42574074074074075</v>
      </c>
      <c r="P2" s="7">
        <v>0.41277777777777735</v>
      </c>
      <c r="Q2" s="7">
        <v>0.39783564814814831</v>
      </c>
      <c r="R2" s="7">
        <v>0.34704861111111113</v>
      </c>
      <c r="S2" s="7">
        <v>0.41855324074074035</v>
      </c>
      <c r="T2" s="8"/>
      <c r="U2" s="8" t="s">
        <v>12</v>
      </c>
      <c r="V2" s="8">
        <v>0.35767361111111112</v>
      </c>
      <c r="W2" s="8">
        <v>0.35987268518518511</v>
      </c>
      <c r="X2" s="7">
        <v>0.36965277777777772</v>
      </c>
      <c r="Y2" s="7">
        <v>0.34416666666666662</v>
      </c>
      <c r="Z2" s="7">
        <v>0.37206018518518524</v>
      </c>
      <c r="AA2" s="7">
        <v>0.35131944444444441</v>
      </c>
      <c r="AB2" s="7">
        <v>0.38864583333333336</v>
      </c>
      <c r="AC2" s="7">
        <v>0.36399305555555556</v>
      </c>
      <c r="AD2" s="7">
        <v>0.3806018518518518</v>
      </c>
      <c r="AE2" s="7"/>
      <c r="AF2" s="8">
        <v>0.30292824074074076</v>
      </c>
      <c r="AG2" s="8">
        <v>0.33527777777777773</v>
      </c>
      <c r="AH2" s="8">
        <v>0.30886574074074075</v>
      </c>
      <c r="AI2" s="8">
        <v>0.30136574074074074</v>
      </c>
      <c r="AJ2" s="7">
        <v>0.32410879629629635</v>
      </c>
      <c r="AK2" s="7">
        <v>0.32223379629629634</v>
      </c>
      <c r="AL2" s="7">
        <v>0.32793981481481482</v>
      </c>
      <c r="AM2" s="7">
        <v>0.30736111111111114</v>
      </c>
      <c r="AN2" s="7">
        <v>0.32657407407407402</v>
      </c>
      <c r="AO2" s="7">
        <v>0.30565972222222221</v>
      </c>
      <c r="AP2" s="7">
        <v>0.33358796296296295</v>
      </c>
      <c r="AQ2" s="7">
        <v>0.33723379629629635</v>
      </c>
      <c r="AR2" s="8"/>
      <c r="AS2" s="7">
        <v>0.44787037037037036</v>
      </c>
      <c r="AT2" s="7"/>
      <c r="AU2" s="7">
        <v>0.45615740740740734</v>
      </c>
      <c r="AV2" s="7"/>
      <c r="AW2" s="7">
        <v>0.46160879629629631</v>
      </c>
    </row>
    <row r="3" spans="1:49" x14ac:dyDescent="0.25">
      <c r="A3" t="s">
        <v>10</v>
      </c>
      <c r="B3" t="s">
        <v>13</v>
      </c>
      <c r="C3" s="3" cm="1">
        <f t="array" ref="C3">SUMPRODUCT(--(I3:AV3&lt;&gt;""),_xlfn.IFNA(_xlfn.XLOOKUP(I$1:AV$1,[1]Sheet3!$B$1:$B$36,[1]Sheet3!$A$1:$A$36),0))</f>
        <v>52</v>
      </c>
      <c r="D3" s="3">
        <v>0</v>
      </c>
      <c r="E3" s="4">
        <f>+C3-D3</f>
        <v>52</v>
      </c>
      <c r="F3" s="5">
        <f>IF(OR(H3="",AW3=""),"",MOD(AW3-H3,1))</f>
        <v>0.16541666666666666</v>
      </c>
      <c r="G3" s="6" t="str" cm="1">
        <f t="array" ref="G3">IF(SUMPRODUCT(--(IFERROR(--I$1:AV$1,0)&gt;=200),--(IFERROR(--I$1:AV$1,0)&lt;=212),--(I3:AV3=""))&gt;0,"N","Y")</f>
        <v>Y</v>
      </c>
      <c r="H3" s="7">
        <v>0.29583333333333334</v>
      </c>
      <c r="I3" s="8">
        <v>0.42527777777777731</v>
      </c>
      <c r="J3" s="8">
        <v>0.43790509259259236</v>
      </c>
      <c r="K3" s="8">
        <v>0.29803240740740738</v>
      </c>
      <c r="L3" s="8"/>
      <c r="M3" s="8">
        <v>0.33195601851851853</v>
      </c>
      <c r="N3" s="8">
        <v>0.31275462962962963</v>
      </c>
      <c r="O3" s="8">
        <v>0.30716435185185187</v>
      </c>
      <c r="P3" s="7">
        <v>0.30974537037037031</v>
      </c>
      <c r="Q3" s="7">
        <v>0.31903935185185184</v>
      </c>
      <c r="R3" s="7">
        <v>0.32361111111111113</v>
      </c>
      <c r="S3" s="7"/>
      <c r="T3" s="8"/>
      <c r="U3" s="8">
        <v>0.34502314814814816</v>
      </c>
      <c r="V3" s="8">
        <v>0.34997685185185184</v>
      </c>
      <c r="W3" s="8">
        <v>0.35609953703703701</v>
      </c>
      <c r="X3" s="7">
        <v>0.37625000000000003</v>
      </c>
      <c r="Y3" s="7">
        <v>0.34046296296296297</v>
      </c>
      <c r="Z3" s="7">
        <v>0.37369212962962961</v>
      </c>
      <c r="AA3" s="7">
        <v>0.36628472222222225</v>
      </c>
      <c r="AB3" s="7"/>
      <c r="AC3" s="7"/>
      <c r="AD3" s="7"/>
      <c r="AE3" s="7"/>
      <c r="AF3" s="8">
        <v>0.39732638888888933</v>
      </c>
      <c r="AG3" s="8">
        <v>0.41251157407407435</v>
      </c>
      <c r="AH3" s="8">
        <v>0.40503472222222225</v>
      </c>
      <c r="AI3" s="8">
        <v>0.39459490740740744</v>
      </c>
      <c r="AJ3" s="7"/>
      <c r="AK3" s="7"/>
      <c r="AL3" s="7"/>
      <c r="AM3" s="7">
        <v>0.40315972222222235</v>
      </c>
      <c r="AN3" s="7"/>
      <c r="AO3" s="7">
        <v>0.40113425925925933</v>
      </c>
      <c r="AP3" s="7">
        <v>0.41035879629629635</v>
      </c>
      <c r="AQ3" s="7">
        <v>0.41406250000000033</v>
      </c>
      <c r="AR3" s="8"/>
      <c r="AS3" s="7"/>
      <c r="AT3" s="7">
        <v>0.45879629629629637</v>
      </c>
      <c r="AU3" s="7">
        <v>0.44995370370370336</v>
      </c>
      <c r="AV3" s="7"/>
      <c r="AW3" s="7">
        <v>0.46124999999999999</v>
      </c>
    </row>
    <row r="4" spans="1:49" x14ac:dyDescent="0.25">
      <c r="A4" t="s">
        <v>10</v>
      </c>
      <c r="B4" t="s">
        <v>14</v>
      </c>
      <c r="C4" s="3" cm="1">
        <f t="array" ref="C4">SUMPRODUCT(--(I4:AV4&lt;&gt;""),_xlfn.IFNA(_xlfn.XLOOKUP(I$1:AV$1,[1]Sheet3!$B$1:$B$36,[1]Sheet3!$A$1:$A$36),0))</f>
        <v>47</v>
      </c>
      <c r="D4" s="3">
        <v>0</v>
      </c>
      <c r="E4" s="4">
        <f>+C4-D4</f>
        <v>47</v>
      </c>
      <c r="F4" s="5">
        <f>IF(OR(H4="",AW4=""),"",MOD(AW4-H4,1))</f>
        <v>0.16552083333333334</v>
      </c>
      <c r="G4" s="6" t="str" cm="1">
        <f t="array" ref="G4">IF(SUMPRODUCT(--(IFERROR(--I$1:AV$1,0)&gt;=200),--(IFERROR(--I$1:AV$1,0)&lt;=212),--(I4:AV4=""))&gt;0,"N","Y")</f>
        <v>Y</v>
      </c>
      <c r="H4" s="7">
        <v>0.29583333333333334</v>
      </c>
      <c r="I4" s="8">
        <v>0.30258101851851854</v>
      </c>
      <c r="J4" s="8">
        <v>0.30063657407407407</v>
      </c>
      <c r="K4" s="8">
        <v>0.29872685185185188</v>
      </c>
      <c r="L4" s="8"/>
      <c r="M4" s="8" t="s">
        <v>12</v>
      </c>
      <c r="N4" s="8">
        <v>0.41993055555555536</v>
      </c>
      <c r="O4" s="8">
        <v>0.42626157407407406</v>
      </c>
      <c r="P4" s="7">
        <v>0.42368055555555534</v>
      </c>
      <c r="Q4" s="7">
        <v>0.41140046296296334</v>
      </c>
      <c r="R4" s="7"/>
      <c r="S4" s="7"/>
      <c r="T4" s="8"/>
      <c r="U4" s="8">
        <v>0.32041666666666663</v>
      </c>
      <c r="V4" s="8">
        <v>0.32542824074074073</v>
      </c>
      <c r="W4" s="8">
        <v>0.32918981481481485</v>
      </c>
      <c r="X4" s="7"/>
      <c r="Y4" s="7">
        <v>0.31324074074074071</v>
      </c>
      <c r="Z4" s="7">
        <v>0.34446759259259263</v>
      </c>
      <c r="AA4" s="7"/>
      <c r="AB4" s="7"/>
      <c r="AC4" s="7">
        <v>0.33677083333333335</v>
      </c>
      <c r="AD4" s="7"/>
      <c r="AE4" s="7"/>
      <c r="AF4" s="8">
        <v>0.36738425925925922</v>
      </c>
      <c r="AG4" s="8">
        <v>0.37363425925925925</v>
      </c>
      <c r="AH4" s="8">
        <v>0.38112268518518522</v>
      </c>
      <c r="AI4" s="8">
        <v>0.39400462962962962</v>
      </c>
      <c r="AJ4" s="7"/>
      <c r="AK4" s="7"/>
      <c r="AL4" s="7"/>
      <c r="AM4" s="7">
        <v>0.38471064814814815</v>
      </c>
      <c r="AN4" s="7"/>
      <c r="AO4" s="7">
        <v>0.38782407407407404</v>
      </c>
      <c r="AP4" s="7">
        <v>0.37585648148148143</v>
      </c>
      <c r="AQ4" s="7">
        <v>0.37133101851851852</v>
      </c>
      <c r="AR4" s="8"/>
      <c r="AS4" s="7">
        <v>0.45212962962962933</v>
      </c>
      <c r="AT4" s="7">
        <v>0.45875000000000032</v>
      </c>
      <c r="AU4" s="7"/>
      <c r="AV4" s="7"/>
      <c r="AW4" s="7">
        <v>0.46135416666666668</v>
      </c>
    </row>
    <row r="5" spans="1:49" x14ac:dyDescent="0.25">
      <c r="A5" t="s">
        <v>10</v>
      </c>
      <c r="B5" t="s">
        <v>15</v>
      </c>
      <c r="C5" s="3" cm="1">
        <f t="array" ref="C5">SUMPRODUCT(--(I5:AV5&lt;&gt;""),_xlfn.IFNA(_xlfn.XLOOKUP(I$1:AV$1,[1]Sheet3!$B$1:$B$36,[1]Sheet3!$A$1:$A$36),0))</f>
        <v>45</v>
      </c>
      <c r="D5" s="3">
        <v>0</v>
      </c>
      <c r="E5" s="4">
        <f>+C5-D5</f>
        <v>45</v>
      </c>
      <c r="F5" s="5">
        <f>IF(OR(H5="",AW5=""),"",MOD(AW5-H5,1))</f>
        <v>0.1630787037037037</v>
      </c>
      <c r="G5" s="6" t="str" cm="1">
        <f t="array" ref="G5">IF(SUMPRODUCT(--(IFERROR(--I$1:AV$1,0)&gt;=200),--(IFERROR(--I$1:AV$1,0)&lt;=212),--(I5:AV5=""))&gt;0,"N","Y")</f>
        <v>Y</v>
      </c>
      <c r="H5" s="7">
        <v>0.29583333333333334</v>
      </c>
      <c r="I5" s="8">
        <v>0.30128472222222225</v>
      </c>
      <c r="J5" s="8">
        <v>0.2991550925925926</v>
      </c>
      <c r="K5" s="8">
        <v>0.29791666666666666</v>
      </c>
      <c r="L5" s="8"/>
      <c r="M5" s="8">
        <v>0.31092592592592594</v>
      </c>
      <c r="N5" s="8">
        <v>0.32711805555555551</v>
      </c>
      <c r="O5" s="8">
        <v>0.33199074074074075</v>
      </c>
      <c r="P5" s="7">
        <v>0.32960648148148142</v>
      </c>
      <c r="Q5" s="7">
        <v>0.31386574074074075</v>
      </c>
      <c r="R5" s="7">
        <v>0.31759259259259265</v>
      </c>
      <c r="S5" s="7"/>
      <c r="T5" s="8"/>
      <c r="U5" s="8">
        <v>0.34427083333333336</v>
      </c>
      <c r="V5" s="8">
        <v>0.36122685185185183</v>
      </c>
      <c r="W5" s="8">
        <v>0.36469907407407404</v>
      </c>
      <c r="X5" s="7">
        <v>0.38126157407407402</v>
      </c>
      <c r="Y5" s="7">
        <v>0.33966435185185184</v>
      </c>
      <c r="Z5" s="7">
        <v>0.38651620370370376</v>
      </c>
      <c r="AA5" s="7">
        <v>0.35255787037037034</v>
      </c>
      <c r="AB5" s="7"/>
      <c r="AC5" s="7">
        <v>0.37312500000000004</v>
      </c>
      <c r="AD5" s="7"/>
      <c r="AE5" s="7"/>
      <c r="AF5" s="8">
        <v>0.40818287037037032</v>
      </c>
      <c r="AG5" s="8">
        <v>0.4259375000000003</v>
      </c>
      <c r="AH5" s="8">
        <v>0.41414351851851849</v>
      </c>
      <c r="AI5" s="8">
        <v>0.40555555555555534</v>
      </c>
      <c r="AJ5" s="7"/>
      <c r="AK5" s="7"/>
      <c r="AL5" s="7"/>
      <c r="AM5" s="7">
        <v>0.41637731481481433</v>
      </c>
      <c r="AN5" s="7"/>
      <c r="AO5" s="7">
        <v>0.41189814814814835</v>
      </c>
      <c r="AP5" s="7">
        <v>0.42371527777777734</v>
      </c>
      <c r="AQ5" s="7">
        <v>0.42771990740740734</v>
      </c>
      <c r="AR5" s="8"/>
      <c r="AS5" s="7"/>
      <c r="AT5" s="7"/>
      <c r="AU5" s="7"/>
      <c r="AV5" s="7"/>
      <c r="AW5" s="7">
        <v>0.45891203703703703</v>
      </c>
    </row>
    <row r="6" spans="1:49" x14ac:dyDescent="0.25">
      <c r="A6" t="s">
        <v>10</v>
      </c>
      <c r="B6" t="s">
        <v>16</v>
      </c>
      <c r="C6" s="3" cm="1">
        <f t="array" ref="C6">SUMPRODUCT(--(I6:AV6&lt;&gt;""),_xlfn.IFNA(_xlfn.XLOOKUP(I$1:AV$1,[1]Sheet3!$B$1:$B$36,[1]Sheet3!$A$1:$A$36),0))</f>
        <v>44</v>
      </c>
      <c r="D6" s="3">
        <v>0</v>
      </c>
      <c r="E6" s="4">
        <f>+C6-D6</f>
        <v>44</v>
      </c>
      <c r="F6" s="5">
        <f>IF(OR(H6="",AW6=""),"",MOD(AW6-H6,1))</f>
        <v>0.16021990740740738</v>
      </c>
      <c r="G6" s="6" t="str" cm="1">
        <f t="array" ref="G6">IF(SUMPRODUCT(--(IFERROR(--I$1:AV$1,0)&gt;=200),--(IFERROR(--I$1:AV$1,0)&lt;=212),--(I6:AV6=""))&gt;0,"N","Y")</f>
        <v>Y</v>
      </c>
      <c r="H6" s="7">
        <v>0.29583333333333334</v>
      </c>
      <c r="I6" s="8">
        <v>0.30081018518518521</v>
      </c>
      <c r="J6" s="8">
        <v>0.45269675925925934</v>
      </c>
      <c r="K6" s="8">
        <v>0.29913194444444446</v>
      </c>
      <c r="L6" s="8"/>
      <c r="M6" s="8">
        <v>0.33175925925925925</v>
      </c>
      <c r="N6" s="8">
        <v>0.32682870370370376</v>
      </c>
      <c r="O6" s="8">
        <v>0.31033564814814818</v>
      </c>
      <c r="P6" s="7">
        <v>0.32420138888888894</v>
      </c>
      <c r="Q6" s="7">
        <v>0.33498842592592593</v>
      </c>
      <c r="R6" s="7">
        <v>0.33934027777777775</v>
      </c>
      <c r="S6" s="7">
        <v>0.31778935185185186</v>
      </c>
      <c r="T6" s="8"/>
      <c r="U6" s="8">
        <v>0.40306712962962932</v>
      </c>
      <c r="V6" s="8">
        <v>0.40813657407407433</v>
      </c>
      <c r="W6" s="8">
        <v>0.41185185185185236</v>
      </c>
      <c r="X6" s="7">
        <v>0.4225925925925923</v>
      </c>
      <c r="Y6" s="7">
        <v>0.39788194444444436</v>
      </c>
      <c r="Z6" s="7">
        <v>0.42687500000000034</v>
      </c>
      <c r="AA6" s="7"/>
      <c r="AB6" s="7"/>
      <c r="AC6" s="7"/>
      <c r="AD6" s="7"/>
      <c r="AE6" s="7"/>
      <c r="AF6" s="8">
        <v>0.38583333333333336</v>
      </c>
      <c r="AG6" s="8">
        <v>0.37870370370370376</v>
      </c>
      <c r="AH6" s="8">
        <v>0.36947916666666669</v>
      </c>
      <c r="AI6" s="8">
        <v>0.38951388888888894</v>
      </c>
      <c r="AJ6" s="7"/>
      <c r="AK6" s="7"/>
      <c r="AL6" s="7"/>
      <c r="AM6" s="7">
        <v>0.3632291666666666</v>
      </c>
      <c r="AN6" s="7"/>
      <c r="AO6" s="7">
        <v>0.36673611111111115</v>
      </c>
      <c r="AP6" s="7">
        <v>0.37530092592592595</v>
      </c>
      <c r="AQ6" s="7">
        <v>0.38150462962962961</v>
      </c>
      <c r="AR6" s="8"/>
      <c r="AS6" s="7"/>
      <c r="AT6" s="7"/>
      <c r="AU6" s="7"/>
      <c r="AV6" s="7"/>
      <c r="AW6" s="7">
        <v>0.45605324074074072</v>
      </c>
    </row>
    <row r="7" spans="1:49" x14ac:dyDescent="0.25">
      <c r="A7" t="s">
        <v>10</v>
      </c>
      <c r="B7" t="s">
        <v>17</v>
      </c>
      <c r="C7" s="3" cm="1">
        <f t="array" ref="C7">SUMPRODUCT(--(I7:AV7&lt;&gt;""),_xlfn.IFNA(_xlfn.XLOOKUP(I$1:AV$1,[1]Sheet3!$B$1:$B$36,[1]Sheet3!$A$1:$A$36),0))</f>
        <v>39</v>
      </c>
      <c r="D7" s="3">
        <v>0</v>
      </c>
      <c r="E7" s="4">
        <f>+C7-D7</f>
        <v>39</v>
      </c>
      <c r="F7" s="5">
        <f>IF(OR(H7="",AW7=""),"",MOD(AW7-H7,1))</f>
        <v>0.15927083333333331</v>
      </c>
      <c r="G7" s="6" t="str" cm="1">
        <f t="array" ref="G7">IF(SUMPRODUCT(--(IFERROR(--I$1:AV$1,0)&gt;=200),--(IFERROR(--I$1:AV$1,0)&lt;=212),--(I7:AV7=""))&gt;0,"N","Y")</f>
        <v>Y</v>
      </c>
      <c r="H7" s="7">
        <v>0.29583333333333334</v>
      </c>
      <c r="I7" s="8">
        <v>0.30822916666666667</v>
      </c>
      <c r="J7" s="8">
        <v>0.30310185185185184</v>
      </c>
      <c r="K7" s="8">
        <v>0.30046296296296299</v>
      </c>
      <c r="L7" s="8"/>
      <c r="M7" s="8">
        <v>0.32253472222222224</v>
      </c>
      <c r="N7" s="8" t="s">
        <v>12</v>
      </c>
      <c r="O7" s="8">
        <v>0.34253472222222225</v>
      </c>
      <c r="P7" s="7">
        <v>0.34538194444444442</v>
      </c>
      <c r="Q7" s="7">
        <v>0.32609953703703703</v>
      </c>
      <c r="R7" s="7">
        <v>0.33087962962962963</v>
      </c>
      <c r="S7" s="7"/>
      <c r="T7" s="8"/>
      <c r="U7" s="8" t="s">
        <v>12</v>
      </c>
      <c r="V7" s="8">
        <v>0.43461805555555533</v>
      </c>
      <c r="W7" s="8">
        <v>0.43125000000000036</v>
      </c>
      <c r="X7" s="7"/>
      <c r="Y7" s="7">
        <v>0.36444444444444446</v>
      </c>
      <c r="Z7" s="7"/>
      <c r="AA7" s="7"/>
      <c r="AB7" s="7">
        <v>0.39674768518518533</v>
      </c>
      <c r="AC7" s="7">
        <v>0.42612268518518537</v>
      </c>
      <c r="AD7" s="7">
        <v>0.37879629629629635</v>
      </c>
      <c r="AE7" s="7"/>
      <c r="AF7" s="8">
        <v>0.41599537037037032</v>
      </c>
      <c r="AG7" s="8">
        <v>0.42376157407407433</v>
      </c>
      <c r="AH7" s="8" t="s">
        <v>12</v>
      </c>
      <c r="AI7" s="8">
        <v>0.40866898148148134</v>
      </c>
      <c r="AJ7" s="7"/>
      <c r="AK7" s="7"/>
      <c r="AL7" s="7"/>
      <c r="AM7" s="7"/>
      <c r="AN7" s="7"/>
      <c r="AO7" s="7"/>
      <c r="AP7" s="7"/>
      <c r="AQ7" s="7">
        <v>0.42072916666666632</v>
      </c>
      <c r="AR7" s="8"/>
      <c r="AS7" s="7"/>
      <c r="AT7" s="7"/>
      <c r="AU7" s="7"/>
      <c r="AV7" s="7"/>
      <c r="AW7" s="7">
        <v>0.45510416666666664</v>
      </c>
    </row>
    <row r="8" spans="1:49" x14ac:dyDescent="0.25">
      <c r="A8" t="s">
        <v>10</v>
      </c>
      <c r="B8" t="s">
        <v>18</v>
      </c>
      <c r="C8" s="3" cm="1">
        <f t="array" ref="C8">SUMPRODUCT(--(I8:AV8&lt;&gt;""),_xlfn.IFNA(_xlfn.XLOOKUP(I$1:AV$1,[1]Sheet3!$B$1:$B$36,[1]Sheet3!$A$1:$A$36),0))</f>
        <v>38</v>
      </c>
      <c r="D8" s="3">
        <v>0</v>
      </c>
      <c r="E8" s="4">
        <f>+C8-D8</f>
        <v>38</v>
      </c>
      <c r="F8" s="5">
        <f>IF(OR(H8="",AW8=""),"",MOD(AW8-H8,1))</f>
        <v>0.15936342592592589</v>
      </c>
      <c r="G8" s="6" t="str" cm="1">
        <f t="array" ref="G8">IF(SUMPRODUCT(--(IFERROR(--I$1:AV$1,0)&gt;=200),--(IFERROR(--I$1:AV$1,0)&lt;=212),--(I8:AV8=""))&gt;0,"N","Y")</f>
        <v>Y</v>
      </c>
      <c r="H8" s="7">
        <v>0.29583333333333334</v>
      </c>
      <c r="I8" s="8">
        <v>0.30346064814814816</v>
      </c>
      <c r="J8" s="8">
        <v>0.30069444444444443</v>
      </c>
      <c r="K8" s="8">
        <v>0.29864583333333333</v>
      </c>
      <c r="L8" s="8"/>
      <c r="M8" s="8">
        <v>0.31435185185185183</v>
      </c>
      <c r="N8" s="8">
        <v>0.32006944444444446</v>
      </c>
      <c r="O8" s="8">
        <v>0.33851851851851855</v>
      </c>
      <c r="P8" s="7">
        <v>0.32342592592592595</v>
      </c>
      <c r="Q8" s="7"/>
      <c r="R8" s="7">
        <v>0.35827546296296292</v>
      </c>
      <c r="S8" s="7">
        <v>0.33056712962962964</v>
      </c>
      <c r="T8" s="8"/>
      <c r="U8" s="8">
        <v>0.35840277777777774</v>
      </c>
      <c r="V8" s="8">
        <v>0.36519675925925921</v>
      </c>
      <c r="W8" s="8">
        <v>0.37318287037037035</v>
      </c>
      <c r="X8" s="7"/>
      <c r="Y8" s="7">
        <v>0.34981481481481486</v>
      </c>
      <c r="Z8" s="7"/>
      <c r="AA8" s="7"/>
      <c r="AB8" s="7"/>
      <c r="AC8" s="7">
        <v>0.38209490740740742</v>
      </c>
      <c r="AD8" s="7"/>
      <c r="AE8" s="7"/>
      <c r="AF8" s="8">
        <v>0.42070601851851835</v>
      </c>
      <c r="AG8" s="8">
        <v>0.38583333333333336</v>
      </c>
      <c r="AH8" s="8">
        <v>0.43614583333333334</v>
      </c>
      <c r="AI8" s="8">
        <v>0.41663194444444435</v>
      </c>
      <c r="AJ8" s="7"/>
      <c r="AK8" s="7"/>
      <c r="AL8" s="7"/>
      <c r="AM8" s="7">
        <v>0.44098379629629636</v>
      </c>
      <c r="AN8" s="7"/>
      <c r="AO8" s="7">
        <v>0.4375231481481483</v>
      </c>
      <c r="AP8" s="7"/>
      <c r="AQ8" s="7">
        <v>0.39267361111111115</v>
      </c>
      <c r="AR8" s="8"/>
      <c r="AS8" s="7"/>
      <c r="AT8" s="7"/>
      <c r="AU8" s="7"/>
      <c r="AV8" s="7"/>
      <c r="AW8" s="7">
        <v>0.45519675925925923</v>
      </c>
    </row>
    <row r="9" spans="1:49" x14ac:dyDescent="0.25">
      <c r="A9" t="s">
        <v>10</v>
      </c>
      <c r="B9" t="s">
        <v>19</v>
      </c>
      <c r="C9" s="3" cm="1">
        <f t="array" ref="C9">SUMPRODUCT(--(I9:AV9&lt;&gt;""),_xlfn.IFNA(_xlfn.XLOOKUP(I$1:AV$1,[1]Sheet3!$B$1:$B$36,[1]Sheet3!$A$1:$A$36),0))</f>
        <v>32</v>
      </c>
      <c r="D9" s="3">
        <v>0</v>
      </c>
      <c r="E9" s="4">
        <f>+C9-D9</f>
        <v>32</v>
      </c>
      <c r="F9" s="5">
        <f>IF(OR(H9="",AW9=""),"",MOD(AW9-H9,1))</f>
        <v>0.16042824074074075</v>
      </c>
      <c r="G9" s="6" t="str" cm="1">
        <f t="array" ref="G9">IF(SUMPRODUCT(--(IFERROR(--I$1:AV$1,0)&gt;=200),--(IFERROR(--I$1:AV$1,0)&lt;=212),--(I9:AV9=""))&gt;0,"N","Y")</f>
        <v>Y</v>
      </c>
      <c r="H9" s="7">
        <v>0.29583333333333334</v>
      </c>
      <c r="I9" s="8">
        <v>0.45182870370370332</v>
      </c>
      <c r="J9" s="8">
        <v>0.4536458333333333</v>
      </c>
      <c r="K9" s="8">
        <v>0.29788194444444444</v>
      </c>
      <c r="L9" s="8"/>
      <c r="M9" s="8" t="s">
        <v>12</v>
      </c>
      <c r="N9" s="8">
        <v>0.4263657407407403</v>
      </c>
      <c r="O9" s="8">
        <v>0.4332407407407407</v>
      </c>
      <c r="P9" s="7">
        <v>0.42974537037037031</v>
      </c>
      <c r="Q9" s="7"/>
      <c r="R9" s="7"/>
      <c r="S9" s="7"/>
      <c r="T9" s="8"/>
      <c r="U9" s="8">
        <v>0.31399305555555551</v>
      </c>
      <c r="V9" s="8">
        <v>0.31952546296296291</v>
      </c>
      <c r="W9" s="8">
        <v>0.32449074074074075</v>
      </c>
      <c r="X9" s="7">
        <v>0.33491898148148141</v>
      </c>
      <c r="Y9" s="7"/>
      <c r="Z9" s="7"/>
      <c r="AA9" s="7"/>
      <c r="AB9" s="7"/>
      <c r="AC9" s="7">
        <v>0.32960648148148142</v>
      </c>
      <c r="AD9" s="7"/>
      <c r="AE9" s="7"/>
      <c r="AF9" s="8">
        <v>0.35697916666666663</v>
      </c>
      <c r="AG9" s="8">
        <v>0.36547453703703703</v>
      </c>
      <c r="AH9" s="8">
        <v>0.38197916666666665</v>
      </c>
      <c r="AI9" s="8">
        <v>0.30508101851851854</v>
      </c>
      <c r="AJ9" s="7"/>
      <c r="AK9" s="7"/>
      <c r="AL9" s="7"/>
      <c r="AM9" s="7">
        <v>0.37886574074074075</v>
      </c>
      <c r="AN9" s="7"/>
      <c r="AO9" s="7">
        <v>0.38376157407407402</v>
      </c>
      <c r="AP9" s="7">
        <v>0.36809027777777775</v>
      </c>
      <c r="AQ9" s="7">
        <v>0.36251157407407403</v>
      </c>
      <c r="AR9" s="8"/>
      <c r="AS9" s="7"/>
      <c r="AT9" s="7"/>
      <c r="AU9" s="7"/>
      <c r="AV9" s="7"/>
      <c r="AW9" s="7">
        <v>0.45626157407407408</v>
      </c>
    </row>
    <row r="10" spans="1:49" x14ac:dyDescent="0.25">
      <c r="A10" t="s">
        <v>10</v>
      </c>
      <c r="B10" t="s">
        <v>20</v>
      </c>
      <c r="C10" s="3" cm="1">
        <f t="array" ref="C10">SUMPRODUCT(--(I10:AV10&lt;&gt;""),_xlfn.IFNA(_xlfn.XLOOKUP(I$1:AV$1,[1]Sheet3!$B$1:$B$36,[1]Sheet3!$A$1:$A$36),0))</f>
        <v>30</v>
      </c>
      <c r="D10" s="3">
        <v>0</v>
      </c>
      <c r="E10" s="4">
        <f>+C10-D10</f>
        <v>30</v>
      </c>
      <c r="F10" s="5">
        <f>IF(OR(H10="",AW10=""),"",MOD(AW10-H10,1))</f>
        <v>0.16033564814814816</v>
      </c>
      <c r="G10" s="6" t="str" cm="1">
        <f t="array" ref="G10">IF(SUMPRODUCT(--(IFERROR(--I$1:AV$1,0)&gt;=200),--(IFERROR(--I$1:AV$1,0)&lt;=212),--(I10:AV10=""))&gt;0,"N","Y")</f>
        <v>Y</v>
      </c>
      <c r="H10" s="7">
        <v>0.29583333333333334</v>
      </c>
      <c r="I10" s="8">
        <v>0.30229166666666668</v>
      </c>
      <c r="J10" s="8">
        <v>0.31039351851851854</v>
      </c>
      <c r="K10" s="8">
        <v>0.29905092592592591</v>
      </c>
      <c r="L10" s="8"/>
      <c r="M10" s="8">
        <v>0.36918981481481483</v>
      </c>
      <c r="N10" s="8">
        <v>0.38828703703703704</v>
      </c>
      <c r="O10" s="8">
        <v>0.39719907407407407</v>
      </c>
      <c r="P10" s="7">
        <v>0.39317129629629632</v>
      </c>
      <c r="Q10" s="7">
        <v>0.37994212962962964</v>
      </c>
      <c r="R10" s="7"/>
      <c r="S10" s="7"/>
      <c r="T10" s="8"/>
      <c r="U10" s="8">
        <v>0.41587962962962932</v>
      </c>
      <c r="V10" s="8">
        <v>0.42177083333333332</v>
      </c>
      <c r="W10" s="8">
        <v>0.42653935185185232</v>
      </c>
      <c r="X10" s="7"/>
      <c r="Y10" s="7">
        <v>0.37347222222222221</v>
      </c>
      <c r="Z10" s="7"/>
      <c r="AA10" s="7"/>
      <c r="AB10" s="7"/>
      <c r="AC10" s="7"/>
      <c r="AD10" s="7"/>
      <c r="AE10" s="7"/>
      <c r="AF10" s="8">
        <v>0.32607638888888896</v>
      </c>
      <c r="AG10" s="8">
        <v>0.33635416666666662</v>
      </c>
      <c r="AH10" s="8">
        <v>0.34767361111111111</v>
      </c>
      <c r="AI10" s="8">
        <v>0.32228009259259266</v>
      </c>
      <c r="AJ10" s="7"/>
      <c r="AK10" s="7"/>
      <c r="AL10" s="7"/>
      <c r="AM10" s="7"/>
      <c r="AN10" s="7"/>
      <c r="AO10" s="7">
        <v>0.35061342592592593</v>
      </c>
      <c r="AP10" s="7">
        <v>0.34071759259259266</v>
      </c>
      <c r="AQ10" s="7">
        <v>0.33378472222222222</v>
      </c>
      <c r="AR10" s="8"/>
      <c r="AS10" s="7"/>
      <c r="AT10" s="7"/>
      <c r="AU10" s="7"/>
      <c r="AV10" s="7"/>
      <c r="AW10" s="7">
        <v>0.45616898148148149</v>
      </c>
    </row>
    <row r="11" spans="1:49" x14ac:dyDescent="0.25">
      <c r="A11" t="s">
        <v>21</v>
      </c>
      <c r="B11" t="s">
        <v>22</v>
      </c>
      <c r="C11" s="3" cm="1">
        <f t="array" ref="C11">SUMPRODUCT(--(I11:AV11&lt;&gt;""),_xlfn.IFNA(_xlfn.XLOOKUP(I$1:AV$1,[1]Sheet3!$B$1:$B$36,[1]Sheet3!$A$1:$A$36),0))</f>
        <v>61</v>
      </c>
      <c r="D11" s="3">
        <v>0</v>
      </c>
      <c r="E11" s="4">
        <f>+C11-D11</f>
        <v>61</v>
      </c>
      <c r="F11" s="5">
        <f>IF(OR(H11="",AW11=""),"",MOD(AW11-H11,1))</f>
        <v>0.15881944444444446</v>
      </c>
      <c r="G11" s="6" t="str" cm="1">
        <f t="array" ref="G11">IF(SUMPRODUCT(--(IFERROR(--I$1:AV$1,0)&gt;=200),--(IFERROR(--I$1:AV$1,0)&lt;=212),--(I11:AV11=""))&gt;0,"N","Y")</f>
        <v>Y</v>
      </c>
      <c r="H11" s="7">
        <v>0.29583333333333334</v>
      </c>
      <c r="I11" s="8">
        <v>0.29850694444444442</v>
      </c>
      <c r="J11" s="8">
        <v>0.30001157407407408</v>
      </c>
      <c r="K11" s="8">
        <v>0.29726851851851854</v>
      </c>
      <c r="L11" s="8"/>
      <c r="M11" s="8">
        <v>0.33680555555555552</v>
      </c>
      <c r="N11" s="8">
        <v>0.32262731481481483</v>
      </c>
      <c r="O11" s="8">
        <v>0.30758101851851855</v>
      </c>
      <c r="P11" s="7">
        <v>0.32016203703703705</v>
      </c>
      <c r="Q11" s="7">
        <v>0.32748842592592592</v>
      </c>
      <c r="R11" s="7">
        <v>0.33090277777777777</v>
      </c>
      <c r="S11" s="7">
        <v>0.31428240740740743</v>
      </c>
      <c r="T11" s="8"/>
      <c r="U11" s="8">
        <v>0.35435185185185181</v>
      </c>
      <c r="V11" s="8">
        <v>0.36937500000000001</v>
      </c>
      <c r="W11" s="8">
        <v>0.37185185185185182</v>
      </c>
      <c r="X11" s="7">
        <v>0.38162037037037033</v>
      </c>
      <c r="Y11" s="7">
        <v>0.34380787037037036</v>
      </c>
      <c r="Z11" s="7">
        <v>0.38435185185185183</v>
      </c>
      <c r="AA11" s="7"/>
      <c r="AB11" s="7">
        <v>0.39751157407407434</v>
      </c>
      <c r="AC11" s="7">
        <v>0.37664351851851852</v>
      </c>
      <c r="AD11" s="7">
        <v>0.34924768518518523</v>
      </c>
      <c r="AE11" s="7"/>
      <c r="AF11" s="8">
        <v>0.40712962962962934</v>
      </c>
      <c r="AG11" s="8">
        <v>0.41197916666666634</v>
      </c>
      <c r="AH11" s="8">
        <v>0.437037037037037</v>
      </c>
      <c r="AI11" s="8">
        <v>0.40483796296296337</v>
      </c>
      <c r="AJ11" s="7">
        <v>0.42716435185185231</v>
      </c>
      <c r="AK11" s="7">
        <v>0.42939814814814836</v>
      </c>
      <c r="AL11" s="7">
        <v>0.42153935185185232</v>
      </c>
      <c r="AM11" s="7">
        <v>0.43930555555555534</v>
      </c>
      <c r="AN11" s="7">
        <v>0.42371527777777734</v>
      </c>
      <c r="AO11" s="7">
        <v>0.44150462962962933</v>
      </c>
      <c r="AP11" s="7">
        <v>0.41437500000000033</v>
      </c>
      <c r="AQ11" s="7">
        <v>0.41033564814814832</v>
      </c>
      <c r="AR11" s="8"/>
      <c r="AS11" s="7"/>
      <c r="AT11" s="7"/>
      <c r="AU11" s="7"/>
      <c r="AV11" s="7"/>
      <c r="AW11" s="7">
        <v>0.45465277777777779</v>
      </c>
    </row>
    <row r="12" spans="1:49" x14ac:dyDescent="0.25">
      <c r="A12" t="s">
        <v>21</v>
      </c>
      <c r="B12" t="s">
        <v>23</v>
      </c>
      <c r="C12" s="3" cm="1">
        <f t="array" ref="C12">SUMPRODUCT(--(I12:AV12&lt;&gt;""),_xlfn.IFNA(_xlfn.XLOOKUP(I$1:AV$1,[1]Sheet3!$B$1:$B$36,[1]Sheet3!$A$1:$A$36),0))</f>
        <v>43</v>
      </c>
      <c r="D12" s="3">
        <v>0</v>
      </c>
      <c r="E12" s="4">
        <f>+C12-D12</f>
        <v>43</v>
      </c>
      <c r="F12" s="5">
        <f>IF(OR(H12="",AW12=""),"",MOD(AW12-H12,1))</f>
        <v>0.16159722222222223</v>
      </c>
      <c r="G12" s="6" t="str" cm="1">
        <f t="array" ref="G12">IF(SUMPRODUCT(--(IFERROR(--I$1:AV$1,0)&gt;=200),--(IFERROR(--I$1:AV$1,0)&lt;=212),--(I12:AV12=""))&gt;0,"N","Y")</f>
        <v>Y</v>
      </c>
      <c r="H12" s="7">
        <v>0.29583333333333334</v>
      </c>
      <c r="I12" s="8">
        <v>0.29864583333333333</v>
      </c>
      <c r="J12" s="8">
        <v>0.30427083333333332</v>
      </c>
      <c r="K12" s="8">
        <v>0.29733796296296294</v>
      </c>
      <c r="L12" s="8"/>
      <c r="M12" s="8" t="s">
        <v>12</v>
      </c>
      <c r="N12" s="8">
        <v>0.37269675925925927</v>
      </c>
      <c r="O12" s="8">
        <v>0.36575231481481485</v>
      </c>
      <c r="P12" s="7">
        <v>0.36931712962962965</v>
      </c>
      <c r="Q12" s="7">
        <v>0.37935185185185183</v>
      </c>
      <c r="R12" s="7"/>
      <c r="S12" s="7"/>
      <c r="T12" s="8"/>
      <c r="U12" s="8">
        <v>0.33781250000000002</v>
      </c>
      <c r="V12" s="8">
        <v>0.34167824074074071</v>
      </c>
      <c r="W12" s="8">
        <v>0.34462962962962962</v>
      </c>
      <c r="X12" s="7"/>
      <c r="Y12" s="7">
        <v>0.35781250000000003</v>
      </c>
      <c r="Z12" s="7"/>
      <c r="AA12" s="7"/>
      <c r="AB12" s="7">
        <v>0.31584490740740745</v>
      </c>
      <c r="AC12" s="7"/>
      <c r="AD12" s="7"/>
      <c r="AE12" s="7"/>
      <c r="AF12" s="8">
        <v>0.39564814814814814</v>
      </c>
      <c r="AG12" s="8">
        <v>0.40187500000000032</v>
      </c>
      <c r="AH12" s="8">
        <v>0.44259259259259259</v>
      </c>
      <c r="AI12" s="8">
        <v>0.39208333333333334</v>
      </c>
      <c r="AJ12" s="7">
        <v>0.42100694444444431</v>
      </c>
      <c r="AK12" s="7">
        <v>0.41876157407407433</v>
      </c>
      <c r="AL12" s="7">
        <v>0.42833333333333334</v>
      </c>
      <c r="AM12" s="7">
        <v>0.44046296296296333</v>
      </c>
      <c r="AN12" s="7">
        <v>0.42633101851851835</v>
      </c>
      <c r="AO12" s="7">
        <v>0.43712962962962931</v>
      </c>
      <c r="AP12" s="7">
        <v>0.40393518518518534</v>
      </c>
      <c r="AQ12" s="7">
        <v>0.40023148148148135</v>
      </c>
      <c r="AR12" s="8"/>
      <c r="AS12" s="7"/>
      <c r="AT12" s="7"/>
      <c r="AU12" s="7"/>
      <c r="AV12" s="7"/>
      <c r="AW12" s="7">
        <v>0.45743055555555556</v>
      </c>
    </row>
    <row r="13" spans="1:49" x14ac:dyDescent="0.25">
      <c r="A13" t="s">
        <v>21</v>
      </c>
      <c r="B13" t="s">
        <v>24</v>
      </c>
      <c r="C13" s="3" cm="1">
        <f t="array" ref="C13">SUMPRODUCT(--(I13:AV13&lt;&gt;""),_xlfn.IFNA(_xlfn.XLOOKUP(I$1:AV$1,[1]Sheet3!$B$1:$B$36,[1]Sheet3!$A$1:$A$36),0))</f>
        <v>29</v>
      </c>
      <c r="D13" s="3">
        <v>0</v>
      </c>
      <c r="E13" s="4">
        <f>+C13-D13</f>
        <v>29</v>
      </c>
      <c r="F13" s="5">
        <f>IF(OR(H13="",AW13=""),"",MOD(AW13-H13,1))</f>
        <v>0.15697916666666667</v>
      </c>
      <c r="G13" s="6" t="str" cm="1">
        <f t="array" ref="G13">IF(SUMPRODUCT(--(IFERROR(--I$1:AV$1,0)&gt;=200),--(IFERROR(--I$1:AV$1,0)&lt;=212),--(I13:AV13=""))&gt;0,"N","Y")</f>
        <v>Y</v>
      </c>
      <c r="H13" s="7">
        <v>0.29583333333333334</v>
      </c>
      <c r="I13" s="8">
        <v>0.30495370370370373</v>
      </c>
      <c r="J13" s="8">
        <v>0.30084490740740738</v>
      </c>
      <c r="K13" s="8">
        <v>0.29876157407407405</v>
      </c>
      <c r="L13" s="8"/>
      <c r="M13" s="8" t="s">
        <v>12</v>
      </c>
      <c r="N13" s="8">
        <v>0.37475694444444441</v>
      </c>
      <c r="O13" s="8">
        <v>0.36778935185185185</v>
      </c>
      <c r="P13" s="7">
        <v>0.37069444444444444</v>
      </c>
      <c r="Q13" s="7"/>
      <c r="R13" s="7"/>
      <c r="S13" s="7"/>
      <c r="T13" s="8"/>
      <c r="U13" s="8">
        <v>0.40438657407407436</v>
      </c>
      <c r="V13" s="8">
        <v>0.41031250000000036</v>
      </c>
      <c r="W13" s="8">
        <v>0.34313657407407405</v>
      </c>
      <c r="X13" s="7"/>
      <c r="Y13" s="7">
        <v>0.4332870370370373</v>
      </c>
      <c r="Z13" s="7"/>
      <c r="AA13" s="7"/>
      <c r="AB13" s="7"/>
      <c r="AC13" s="7"/>
      <c r="AD13" s="7"/>
      <c r="AE13" s="7"/>
      <c r="AF13" s="8">
        <v>0.31994212962962965</v>
      </c>
      <c r="AG13" s="8">
        <v>0.34799768518518526</v>
      </c>
      <c r="AH13" s="8">
        <v>0.32876157407407408</v>
      </c>
      <c r="AI13" s="8">
        <v>0.31542824074074072</v>
      </c>
      <c r="AJ13" s="7"/>
      <c r="AK13" s="7"/>
      <c r="AL13" s="7"/>
      <c r="AM13" s="7">
        <v>0.33326388888888892</v>
      </c>
      <c r="AN13" s="7"/>
      <c r="AO13" s="7">
        <v>0.32579861111111114</v>
      </c>
      <c r="AP13" s="7">
        <v>0.34438657407407403</v>
      </c>
      <c r="AQ13" s="7">
        <v>0.35085648148148141</v>
      </c>
      <c r="AR13" s="8"/>
      <c r="AS13" s="7"/>
      <c r="AT13" s="7"/>
      <c r="AU13" s="7"/>
      <c r="AV13" s="7"/>
      <c r="AW13" s="7">
        <v>0.45281250000000001</v>
      </c>
    </row>
    <row r="14" spans="1:49" x14ac:dyDescent="0.25">
      <c r="A14" t="s">
        <v>21</v>
      </c>
      <c r="B14" t="s">
        <v>25</v>
      </c>
      <c r="C14" s="3" cm="1">
        <f t="array" ref="C14">SUMPRODUCT(--(I14:AV14&lt;&gt;""),_xlfn.IFNA(_xlfn.XLOOKUP(I$1:AV$1,[1]Sheet3!$B$1:$B$36,[1]Sheet3!$A$1:$A$36),0))</f>
        <v>29</v>
      </c>
      <c r="D14" s="3">
        <v>0</v>
      </c>
      <c r="E14" s="4">
        <f>+C14-D14</f>
        <v>29</v>
      </c>
      <c r="F14" s="5">
        <f>IF(OR(H14="",AW14=""),"",MOD(AW14-H14,1))</f>
        <v>0.1575347222222222</v>
      </c>
      <c r="G14" s="6" t="str" cm="1">
        <f t="array" ref="G14">IF(SUMPRODUCT(--(IFERROR(--I$1:AV$1,0)&gt;=200),--(IFERROR(--I$1:AV$1,0)&lt;=212),--(I14:AV14=""))&gt;0,"N","Y")</f>
        <v>Y</v>
      </c>
      <c r="H14" s="7">
        <v>0.29583333333333334</v>
      </c>
      <c r="I14" s="8">
        <v>0.30526620370370372</v>
      </c>
      <c r="J14" s="8">
        <v>0.30136574074074074</v>
      </c>
      <c r="K14" s="8">
        <v>0.29894675925925929</v>
      </c>
      <c r="L14" s="8"/>
      <c r="M14" s="8" t="s">
        <v>12</v>
      </c>
      <c r="N14" s="8">
        <v>0.37556712962962963</v>
      </c>
      <c r="O14" s="8">
        <v>0.3684837962962963</v>
      </c>
      <c r="P14" s="7">
        <v>0.37166666666666665</v>
      </c>
      <c r="Q14" s="7"/>
      <c r="R14" s="7"/>
      <c r="S14" s="7"/>
      <c r="T14" s="8"/>
      <c r="U14" s="8">
        <v>0.40428240740740734</v>
      </c>
      <c r="V14" s="8">
        <v>0.41059027777777735</v>
      </c>
      <c r="W14" s="8">
        <v>0.34322916666666664</v>
      </c>
      <c r="X14" s="7"/>
      <c r="Y14" s="7">
        <v>0.43342592592592633</v>
      </c>
      <c r="Z14" s="7"/>
      <c r="AA14" s="7"/>
      <c r="AB14" s="7"/>
      <c r="AC14" s="7"/>
      <c r="AD14" s="7"/>
      <c r="AE14" s="7"/>
      <c r="AF14" s="8">
        <v>0.31988425925925923</v>
      </c>
      <c r="AG14" s="8">
        <v>0.34793981481481484</v>
      </c>
      <c r="AH14" s="8">
        <v>0.32832175925925927</v>
      </c>
      <c r="AI14" s="8">
        <v>0.31567129629629631</v>
      </c>
      <c r="AJ14" s="7"/>
      <c r="AK14" s="7"/>
      <c r="AL14" s="7"/>
      <c r="AM14" s="7">
        <v>0.33274305555555556</v>
      </c>
      <c r="AN14" s="7"/>
      <c r="AO14" s="7">
        <v>0.32528935185185182</v>
      </c>
      <c r="AP14" s="7">
        <v>0.34440972222222221</v>
      </c>
      <c r="AQ14" s="7">
        <v>0.35078703703703706</v>
      </c>
      <c r="AR14" s="8"/>
      <c r="AS14" s="7"/>
      <c r="AT14" s="7"/>
      <c r="AU14" s="7"/>
      <c r="AV14" s="7"/>
      <c r="AW14" s="7">
        <v>0.45336805555555554</v>
      </c>
    </row>
    <row r="15" spans="1:49" x14ac:dyDescent="0.25">
      <c r="A15" t="s">
        <v>21</v>
      </c>
      <c r="B15" t="s">
        <v>26</v>
      </c>
      <c r="C15" s="3" cm="1">
        <f t="array" ref="C15">SUMPRODUCT(--(I15:AV15&lt;&gt;""),_xlfn.IFNA(_xlfn.XLOOKUP(I$1:AV$1,[1]Sheet3!$B$1:$B$36,[1]Sheet3!$A$1:$A$36),0))</f>
        <v>50</v>
      </c>
      <c r="D15" s="3">
        <v>12</v>
      </c>
      <c r="E15" s="4">
        <f>+C15-D15</f>
        <v>38</v>
      </c>
      <c r="F15" s="5">
        <f>IF(OR(H15="",AW15=""),"",MOD(AW15-H15,1))</f>
        <v>0.17483796296296295</v>
      </c>
      <c r="G15" s="6" t="str" cm="1">
        <f t="array" ref="G15">IF(SUMPRODUCT(--(IFERROR(--I$1:AV$1,0)&gt;=200),--(IFERROR(--I$1:AV$1,0)&lt;=212),--(I15:AV15=""))&gt;0,"N","Y")</f>
        <v>N</v>
      </c>
      <c r="H15" s="7">
        <v>0.29583333333333334</v>
      </c>
      <c r="I15" s="8"/>
      <c r="J15" s="8"/>
      <c r="K15" s="8">
        <v>0.29814814814814816</v>
      </c>
      <c r="L15" s="8"/>
      <c r="M15" s="8" t="s">
        <v>12</v>
      </c>
      <c r="N15" s="8">
        <v>0.38282407407407404</v>
      </c>
      <c r="O15" s="8">
        <v>0.36417824074074073</v>
      </c>
      <c r="P15" s="7">
        <v>0.37994212962962964</v>
      </c>
      <c r="Q15" s="7">
        <v>0.38958333333333334</v>
      </c>
      <c r="R15" s="7">
        <v>0.39468750000000002</v>
      </c>
      <c r="S15" s="7">
        <v>0.37189814814814814</v>
      </c>
      <c r="T15" s="8"/>
      <c r="U15" s="8">
        <v>0.32487268518518525</v>
      </c>
      <c r="V15" s="8">
        <v>0.33912037037037035</v>
      </c>
      <c r="W15" s="8">
        <v>0.34439814814814812</v>
      </c>
      <c r="X15" s="7">
        <v>0.32986111111111116</v>
      </c>
      <c r="Y15" s="7">
        <v>0.31334490740740745</v>
      </c>
      <c r="Z15" s="7">
        <v>0.33232638888888894</v>
      </c>
      <c r="AA15" s="7"/>
      <c r="AB15" s="7">
        <v>0.31015046296296295</v>
      </c>
      <c r="AC15" s="7"/>
      <c r="AD15" s="7">
        <v>0.31959490740740742</v>
      </c>
      <c r="AE15" s="7"/>
      <c r="AF15" s="8">
        <v>0.41358796296296335</v>
      </c>
      <c r="AG15" s="8">
        <v>0.41898148148148134</v>
      </c>
      <c r="AH15" s="8">
        <v>0.42642361111111116</v>
      </c>
      <c r="AI15" s="8">
        <v>0.30839120370370376</v>
      </c>
      <c r="AJ15" s="7"/>
      <c r="AK15" s="7">
        <v>0.44666666666666632</v>
      </c>
      <c r="AL15" s="7"/>
      <c r="AM15" s="7">
        <v>0.42862268518518531</v>
      </c>
      <c r="AN15" s="7"/>
      <c r="AO15" s="7">
        <v>0.43131944444444437</v>
      </c>
      <c r="AP15" s="7">
        <v>0.4221296296296293</v>
      </c>
      <c r="AQ15" s="7">
        <v>0.41726851851851832</v>
      </c>
      <c r="AR15" s="8"/>
      <c r="AS15" s="7"/>
      <c r="AT15" s="7"/>
      <c r="AU15" s="7"/>
      <c r="AV15" s="7"/>
      <c r="AW15" s="7">
        <v>0.47067129629629628</v>
      </c>
    </row>
    <row r="16" spans="1:49" x14ac:dyDescent="0.25">
      <c r="A16" t="s">
        <v>21</v>
      </c>
      <c r="B16" t="s">
        <v>27</v>
      </c>
      <c r="C16" s="3" cm="1">
        <f t="array" ref="C16">SUMPRODUCT(--(I16:AV16&lt;&gt;""),_xlfn.IFNA(_xlfn.XLOOKUP(I$1:AV$1,[1]Sheet3!$B$1:$B$36,[1]Sheet3!$A$1:$A$36),0))</f>
        <v>31</v>
      </c>
      <c r="D16" s="3">
        <v>0</v>
      </c>
      <c r="E16" s="4">
        <f>+C16-D16</f>
        <v>31</v>
      </c>
      <c r="F16" s="5">
        <f>IF(OR(H16="",AW16=""),"",MOD(AW16-H16,1))</f>
        <v>0.16391203703703705</v>
      </c>
      <c r="G16" s="6" t="str" cm="1">
        <f t="array" ref="G16">IF(SUMPRODUCT(--(IFERROR(--I$1:AV$1,0)&gt;=200),--(IFERROR(--I$1:AV$1,0)&lt;=212),--(I16:AV16=""))&gt;0,"N","Y")</f>
        <v>N</v>
      </c>
      <c r="H16" s="7">
        <v>0.29583333333333334</v>
      </c>
      <c r="I16" s="8">
        <v>0.30452546296296296</v>
      </c>
      <c r="J16" s="8">
        <v>0.30152777777777778</v>
      </c>
      <c r="K16" s="8">
        <v>0.29951388888888891</v>
      </c>
      <c r="L16" s="8"/>
      <c r="M16" s="8">
        <v>0.31567129629629631</v>
      </c>
      <c r="N16" s="8">
        <v>0.33469907407407407</v>
      </c>
      <c r="O16" s="8">
        <v>0.35347222222222224</v>
      </c>
      <c r="P16" s="7">
        <v>0.35074074074074074</v>
      </c>
      <c r="Q16" s="7">
        <v>0.31990740740740742</v>
      </c>
      <c r="R16" s="7">
        <v>0.32443287037037033</v>
      </c>
      <c r="S16" s="7">
        <v>0.34280092592592593</v>
      </c>
      <c r="T16" s="8"/>
      <c r="U16" s="8">
        <v>0.39909722222222233</v>
      </c>
      <c r="V16" s="8">
        <v>0.40990740740740733</v>
      </c>
      <c r="W16" s="8">
        <v>0.41748842592592633</v>
      </c>
      <c r="X16" s="7"/>
      <c r="Y16" s="7">
        <v>0.38807870370370373</v>
      </c>
      <c r="Z16" s="7"/>
      <c r="AA16" s="7"/>
      <c r="AB16" s="7"/>
      <c r="AC16" s="7">
        <v>0.42750000000000032</v>
      </c>
      <c r="AD16" s="7"/>
      <c r="AE16" s="7"/>
      <c r="AF16" s="8"/>
      <c r="AG16" s="8"/>
      <c r="AH16" s="8"/>
      <c r="AI16" s="8"/>
      <c r="AJ16" s="7"/>
      <c r="AK16" s="7"/>
      <c r="AL16" s="7"/>
      <c r="AM16" s="7"/>
      <c r="AN16" s="7"/>
      <c r="AO16" s="7"/>
      <c r="AP16" s="7"/>
      <c r="AQ16" s="7"/>
      <c r="AR16" s="8"/>
      <c r="AS16" s="7"/>
      <c r="AT16" s="7"/>
      <c r="AU16" s="7"/>
      <c r="AV16" s="7"/>
      <c r="AW16" s="7">
        <v>0.45974537037037039</v>
      </c>
    </row>
    <row r="17" spans="1:49" x14ac:dyDescent="0.25">
      <c r="A17" t="s">
        <v>28</v>
      </c>
      <c r="B17" t="s">
        <v>29</v>
      </c>
      <c r="C17" s="3" cm="1">
        <f t="array" ref="C17">SUMPRODUCT(--(I17:AV17&lt;&gt;""),_xlfn.IFNA(_xlfn.XLOOKUP(I$1:AV$1,[1]Sheet3!$B$1:$B$36,[1]Sheet3!$A$1:$A$36),0))</f>
        <v>50</v>
      </c>
      <c r="D17" s="3">
        <v>0</v>
      </c>
      <c r="E17" s="4">
        <f>+C17-D17</f>
        <v>50</v>
      </c>
      <c r="F17" s="5">
        <f>IF(OR(H17="",AW17=""),"",MOD(AW17-H17,1))</f>
        <v>0.15693287037037035</v>
      </c>
      <c r="G17" s="6" t="str" cm="1">
        <f t="array" ref="G17">IF(SUMPRODUCT(--(IFERROR(--I$1:AV$1,0)&gt;=200),--(IFERROR(--I$1:AV$1,0)&lt;=212),--(I17:AV17=""))&gt;0,"N","Y")</f>
        <v>Y</v>
      </c>
      <c r="H17" s="7">
        <v>0.29583333333333334</v>
      </c>
      <c r="I17" s="8">
        <v>0.30041666666666667</v>
      </c>
      <c r="J17" s="8">
        <v>0.29886574074074074</v>
      </c>
      <c r="K17" s="8">
        <v>0.29765046296296299</v>
      </c>
      <c r="L17" s="8"/>
      <c r="M17" s="8">
        <v>0.33942129629629636</v>
      </c>
      <c r="N17" s="8">
        <v>0.32236111111111115</v>
      </c>
      <c r="O17" s="8">
        <v>0.34444444444444444</v>
      </c>
      <c r="P17" s="7">
        <v>0.31962962962962965</v>
      </c>
      <c r="Q17" s="7">
        <v>0.32809027777777772</v>
      </c>
      <c r="R17" s="7">
        <v>0.33193287037037034</v>
      </c>
      <c r="S17" s="7">
        <v>0.31292824074074072</v>
      </c>
      <c r="T17" s="8"/>
      <c r="U17" s="8">
        <v>0.4261342592592593</v>
      </c>
      <c r="V17" s="8" t="s">
        <v>12</v>
      </c>
      <c r="W17" s="8" t="s">
        <v>12</v>
      </c>
      <c r="X17" s="7"/>
      <c r="Y17" s="7">
        <v>0.42148148148148135</v>
      </c>
      <c r="Z17" s="7">
        <v>0.43631944444444437</v>
      </c>
      <c r="AA17" s="7"/>
      <c r="AB17" s="7"/>
      <c r="AC17" s="7"/>
      <c r="AD17" s="7"/>
      <c r="AE17" s="7"/>
      <c r="AF17" s="8">
        <v>0.35229166666666661</v>
      </c>
      <c r="AG17" s="8">
        <v>0.36659722222222224</v>
      </c>
      <c r="AH17" s="8">
        <v>0.39716435185185184</v>
      </c>
      <c r="AI17" s="8">
        <v>0.35018518518518527</v>
      </c>
      <c r="AJ17" s="7">
        <v>0.38549768518518523</v>
      </c>
      <c r="AK17" s="7">
        <v>0.38818287037037036</v>
      </c>
      <c r="AL17" s="7">
        <v>0.37700231481481483</v>
      </c>
      <c r="AM17" s="7">
        <v>0.39931712962962934</v>
      </c>
      <c r="AN17" s="7">
        <v>0.38028935185185186</v>
      </c>
      <c r="AO17" s="7">
        <v>0.40190972222222232</v>
      </c>
      <c r="AP17" s="7">
        <v>0.36866898148148142</v>
      </c>
      <c r="AQ17" s="7">
        <v>0.35805555555555552</v>
      </c>
      <c r="AR17" s="8"/>
      <c r="AS17" s="7"/>
      <c r="AT17" s="7"/>
      <c r="AU17" s="7"/>
      <c r="AV17" s="7"/>
      <c r="AW17" s="7">
        <v>0.45276620370370368</v>
      </c>
    </row>
    <row r="18" spans="1:49" x14ac:dyDescent="0.25">
      <c r="A18" t="s">
        <v>28</v>
      </c>
      <c r="B18" t="s">
        <v>30</v>
      </c>
      <c r="C18" s="3" cm="1">
        <f t="array" ref="C18">SUMPRODUCT(--(I18:AV18&lt;&gt;""),_xlfn.IFNA(_xlfn.XLOOKUP(I$1:AV$1,[1]Sheet3!$B$1:$B$36,[1]Sheet3!$A$1:$A$36),0))</f>
        <v>38</v>
      </c>
      <c r="D18" s="3">
        <v>0</v>
      </c>
      <c r="E18" s="4">
        <f>+C18-D18</f>
        <v>38</v>
      </c>
      <c r="F18" s="5">
        <f>IF(OR(H18="",AW18=""),"",MOD(AW18-H18,1))</f>
        <v>0.16072916666666665</v>
      </c>
      <c r="G18" s="6" t="str" cm="1">
        <f t="array" ref="G18">IF(SUMPRODUCT(--(IFERROR(--I$1:AV$1,0)&gt;=200),--(IFERROR(--I$1:AV$1,0)&lt;=212),--(I18:AV18=""))&gt;0,"N","Y")</f>
        <v>Y</v>
      </c>
      <c r="H18" s="7">
        <v>0.29583333333333334</v>
      </c>
      <c r="I18" s="8">
        <v>0.45134259259259235</v>
      </c>
      <c r="J18" s="8">
        <v>0.45418981481481435</v>
      </c>
      <c r="K18" s="8">
        <v>0.29800925925925925</v>
      </c>
      <c r="L18" s="8"/>
      <c r="M18" s="8" t="s">
        <v>12</v>
      </c>
      <c r="N18" s="8">
        <v>0.38736111111111116</v>
      </c>
      <c r="O18" s="8">
        <v>0.39406249999999998</v>
      </c>
      <c r="P18" s="7">
        <v>0.39106481481481481</v>
      </c>
      <c r="Q18" s="7">
        <v>0.38064814814814812</v>
      </c>
      <c r="R18" s="7"/>
      <c r="S18" s="7"/>
      <c r="T18" s="8"/>
      <c r="U18" s="8">
        <v>0.40996527777777736</v>
      </c>
      <c r="V18" s="8">
        <v>0.41603009259259233</v>
      </c>
      <c r="W18" s="8">
        <v>0.42003472222222232</v>
      </c>
      <c r="X18" s="7"/>
      <c r="Y18" s="7"/>
      <c r="Z18" s="7"/>
      <c r="AA18" s="7"/>
      <c r="AB18" s="7"/>
      <c r="AC18" s="7"/>
      <c r="AD18" s="7"/>
      <c r="AE18" s="7"/>
      <c r="AF18" s="8">
        <v>0.31033564814814812</v>
      </c>
      <c r="AG18" s="8">
        <v>0.31791666666666663</v>
      </c>
      <c r="AH18" s="8">
        <v>0.35908564814814814</v>
      </c>
      <c r="AI18" s="8">
        <v>0.30737268518518523</v>
      </c>
      <c r="AJ18" s="7">
        <v>0.34635416666666663</v>
      </c>
      <c r="AK18" s="7">
        <v>0.34842592592592592</v>
      </c>
      <c r="AL18" s="7">
        <v>0.33887731481481487</v>
      </c>
      <c r="AM18" s="7">
        <v>0.36158564814814814</v>
      </c>
      <c r="AN18" s="7">
        <v>0.34061342592592592</v>
      </c>
      <c r="AO18" s="7">
        <v>0.35748842592592595</v>
      </c>
      <c r="AP18" s="7">
        <v>0.31541666666666662</v>
      </c>
      <c r="AQ18" s="7">
        <v>0.31974537037037032</v>
      </c>
      <c r="AR18" s="8"/>
      <c r="AS18" s="7"/>
      <c r="AT18" s="7"/>
      <c r="AU18" s="7"/>
      <c r="AV18" s="7"/>
      <c r="AW18" s="7">
        <v>0.45656249999999998</v>
      </c>
    </row>
    <row r="19" spans="1:49" x14ac:dyDescent="0.25">
      <c r="A19" t="s">
        <v>28</v>
      </c>
      <c r="B19" t="s">
        <v>31</v>
      </c>
      <c r="C19" s="3" cm="1">
        <f t="array" ref="C19">SUMPRODUCT(--(I19:AV19&lt;&gt;""),_xlfn.IFNA(_xlfn.XLOOKUP(I$1:AV$1,[1]Sheet3!$B$1:$B$36,[1]Sheet3!$A$1:$A$36),0))</f>
        <v>39</v>
      </c>
      <c r="D19" s="3">
        <v>12</v>
      </c>
      <c r="E19" s="4">
        <f>+C19-D19</f>
        <v>27</v>
      </c>
      <c r="F19" s="5">
        <f>IF(OR(H19="",AW19=""),"",MOD(AW19-H19,1))</f>
        <v>0.17480324074074072</v>
      </c>
      <c r="G19" s="6" t="str" cm="1">
        <f t="array" ref="G19">IF(SUMPRODUCT(--(IFERROR(--I$1:AV$1,0)&gt;=200),--(IFERROR(--I$1:AV$1,0)&lt;=212),--(I19:AV19=""))&gt;0,"N","Y")</f>
        <v>N</v>
      </c>
      <c r="H19" s="7">
        <v>0.29583333333333334</v>
      </c>
      <c r="I19" s="8">
        <v>0.3024189814814815</v>
      </c>
      <c r="J19" s="8">
        <v>0.29986111111111113</v>
      </c>
      <c r="K19" s="8"/>
      <c r="L19" s="8"/>
      <c r="M19" s="8">
        <v>0.31380787037037033</v>
      </c>
      <c r="N19" s="8">
        <v>0.33527777777777773</v>
      </c>
      <c r="O19" s="8">
        <v>0.34388888888888891</v>
      </c>
      <c r="P19" s="7">
        <v>0.33924768518518511</v>
      </c>
      <c r="Q19" s="7">
        <v>0.31755787037037031</v>
      </c>
      <c r="R19" s="7">
        <v>0.32324074074074072</v>
      </c>
      <c r="S19" s="7"/>
      <c r="T19" s="8"/>
      <c r="U19" s="8">
        <v>0.38876157407407402</v>
      </c>
      <c r="V19" s="8">
        <v>0.39390046296296294</v>
      </c>
      <c r="W19" s="8">
        <v>0.39938657407407435</v>
      </c>
      <c r="X19" s="7"/>
      <c r="Y19" s="7">
        <v>0.41832175925925935</v>
      </c>
      <c r="Z19" s="7"/>
      <c r="AA19" s="7"/>
      <c r="AB19" s="7">
        <v>0.35506944444444444</v>
      </c>
      <c r="AC19" s="7"/>
      <c r="AD19" s="7">
        <v>0.37871527777777775</v>
      </c>
      <c r="AE19" s="7"/>
      <c r="AF19" s="8">
        <v>0.42913194444444436</v>
      </c>
      <c r="AG19" s="8">
        <v>0.45173611111111134</v>
      </c>
      <c r="AH19" s="8">
        <v>0.44267361111111114</v>
      </c>
      <c r="AI19" s="8">
        <v>0.42587962962962933</v>
      </c>
      <c r="AJ19" s="7"/>
      <c r="AK19" s="7"/>
      <c r="AL19" s="7"/>
      <c r="AM19" s="7">
        <v>0.44001157407407432</v>
      </c>
      <c r="AN19" s="7"/>
      <c r="AO19" s="7">
        <v>0.44432870370370336</v>
      </c>
      <c r="AP19" s="7"/>
      <c r="AQ19" s="7">
        <v>0.45372685185185235</v>
      </c>
      <c r="AR19" s="8"/>
      <c r="AS19" s="7"/>
      <c r="AT19" s="7"/>
      <c r="AU19" s="7"/>
      <c r="AV19" s="7"/>
      <c r="AW19" s="7">
        <v>0.47063657407407405</v>
      </c>
    </row>
    <row r="20" spans="1:49" x14ac:dyDescent="0.25">
      <c r="A20" t="s">
        <v>28</v>
      </c>
      <c r="B20" t="s">
        <v>32</v>
      </c>
      <c r="C20" s="3" cm="1">
        <f t="array" ref="C20">SUMPRODUCT(--(I20:AV20&lt;&gt;""),_xlfn.IFNA(_xlfn.XLOOKUP(I$1:AV$1,[1]Sheet3!$B$1:$B$36,[1]Sheet3!$A$1:$A$36),0))</f>
        <v>25</v>
      </c>
      <c r="D20" s="3">
        <v>0</v>
      </c>
      <c r="E20" s="4">
        <f>+C20-D20</f>
        <v>25</v>
      </c>
      <c r="F20" s="5">
        <f>IF(OR(H20="",AW20=""),"",MOD(AW20-H20,1))</f>
        <v>0.15962962962962962</v>
      </c>
      <c r="G20" s="6" t="str" cm="1">
        <f t="array" ref="G20">IF(SUMPRODUCT(--(IFERROR(--I$1:AV$1,0)&gt;=200),--(IFERROR(--I$1:AV$1,0)&lt;=212),--(I20:AV20=""))&gt;0,"N","Y")</f>
        <v>N</v>
      </c>
      <c r="H20" s="7">
        <v>0.29583333333333334</v>
      </c>
      <c r="I20" s="8">
        <v>0.29913194444444402</v>
      </c>
      <c r="J20" s="8"/>
      <c r="K20" s="8"/>
      <c r="L20" s="8"/>
      <c r="M20" s="8">
        <v>0.35175925925925899</v>
      </c>
      <c r="N20" s="8">
        <v>0.38224537037036999</v>
      </c>
      <c r="O20" s="8">
        <v>0.39358796296296295</v>
      </c>
      <c r="P20" s="7">
        <v>0.38990740740740698</v>
      </c>
      <c r="Q20" s="7">
        <v>0.35921296296296301</v>
      </c>
      <c r="R20" s="7">
        <v>0.36641203703703701</v>
      </c>
      <c r="S20" s="7"/>
      <c r="T20" s="8"/>
      <c r="U20" s="8">
        <v>0.36629629629629601</v>
      </c>
      <c r="V20" s="8">
        <v>0.41715277777777798</v>
      </c>
      <c r="W20" s="8">
        <v>0.423530092592593</v>
      </c>
      <c r="X20" s="7"/>
      <c r="Y20" s="7">
        <v>0.441736111111111</v>
      </c>
      <c r="Z20" s="7"/>
      <c r="AA20" s="7"/>
      <c r="AB20" s="7"/>
      <c r="AC20" s="7"/>
      <c r="AD20" s="7"/>
      <c r="AE20" s="7"/>
      <c r="AF20" s="8">
        <v>0.30836805555555602</v>
      </c>
      <c r="AG20" s="8"/>
      <c r="AH20" s="8"/>
      <c r="AI20" s="8"/>
      <c r="AJ20" s="7"/>
      <c r="AK20" s="7"/>
      <c r="AL20" s="7"/>
      <c r="AM20" s="7"/>
      <c r="AN20" s="7"/>
      <c r="AO20" s="7"/>
      <c r="AP20" s="7">
        <v>0.32047453703703699</v>
      </c>
      <c r="AQ20" s="7"/>
      <c r="AR20" s="8"/>
      <c r="AS20" s="7"/>
      <c r="AT20" s="7"/>
      <c r="AU20" s="7"/>
      <c r="AV20" s="7"/>
      <c r="AW20" s="7">
        <v>0.45546296296296296</v>
      </c>
    </row>
    <row r="21" spans="1:49" x14ac:dyDescent="0.25">
      <c r="A21" t="s">
        <v>28</v>
      </c>
      <c r="B21" t="s">
        <v>33</v>
      </c>
      <c r="C21" s="3" cm="1">
        <f t="array" ref="C21">SUMPRODUCT(--(I21:AV21&lt;&gt;""),_xlfn.IFNA(_xlfn.XLOOKUP(I$1:AV$1,[1]Sheet3!$B$1:$B$36,[1]Sheet3!$A$1:$A$36),0))</f>
        <v>16</v>
      </c>
      <c r="D21" s="3">
        <v>0</v>
      </c>
      <c r="E21" s="4">
        <f>+C21-D21</f>
        <v>16</v>
      </c>
      <c r="F21" s="5">
        <f>IF(OR(H21="",AW21=""),"",MOD(AW21-H21,1))</f>
        <v>0.15613425925925928</v>
      </c>
      <c r="G21" s="6" t="str" cm="1">
        <f t="array" ref="G21">IF(SUMPRODUCT(--(IFERROR(--I$1:AV$1,0)&gt;=200),--(IFERROR(--I$1:AV$1,0)&lt;=212),--(I21:AV21=""))&gt;0,"N","Y")</f>
        <v>N</v>
      </c>
      <c r="H21" s="7">
        <v>0.29583333333333334</v>
      </c>
      <c r="I21" s="8"/>
      <c r="J21" s="8"/>
      <c r="K21" s="8">
        <v>0.29836805555555557</v>
      </c>
      <c r="L21" s="8"/>
      <c r="M21" s="8"/>
      <c r="N21" s="8"/>
      <c r="O21" s="8"/>
      <c r="P21" s="7">
        <v>0.43605324074074037</v>
      </c>
      <c r="Q21" s="7"/>
      <c r="R21" s="7"/>
      <c r="S21" s="7"/>
      <c r="T21" s="8"/>
      <c r="U21" s="8">
        <v>0.35193287037037035</v>
      </c>
      <c r="V21" s="8">
        <v>0.35780092592592594</v>
      </c>
      <c r="W21" s="8"/>
      <c r="X21" s="7"/>
      <c r="Y21" s="7"/>
      <c r="Z21" s="7"/>
      <c r="AA21" s="7"/>
      <c r="AB21" s="7">
        <v>0.31906250000000003</v>
      </c>
      <c r="AC21" s="7"/>
      <c r="AD21" s="7"/>
      <c r="AE21" s="7"/>
      <c r="AF21" s="8"/>
      <c r="AG21" s="8">
        <v>0.40687500000000032</v>
      </c>
      <c r="AH21" s="8">
        <v>0.41957175925925927</v>
      </c>
      <c r="AI21" s="8">
        <v>0.39196759259259262</v>
      </c>
      <c r="AJ21" s="7"/>
      <c r="AK21" s="7"/>
      <c r="AL21" s="7"/>
      <c r="AM21" s="7"/>
      <c r="AN21" s="7"/>
      <c r="AO21" s="7">
        <v>0.34078703703703705</v>
      </c>
      <c r="AP21" s="7"/>
      <c r="AQ21" s="7">
        <v>0.40370370370370334</v>
      </c>
      <c r="AR21" s="8"/>
      <c r="AS21" s="7"/>
      <c r="AT21" s="7"/>
      <c r="AU21" s="7"/>
      <c r="AV21" s="7"/>
      <c r="AW21" s="7">
        <v>0.45196759259259262</v>
      </c>
    </row>
    <row r="22" spans="1:49" x14ac:dyDescent="0.25">
      <c r="A22" t="s">
        <v>28</v>
      </c>
      <c r="B22" t="s">
        <v>34</v>
      </c>
      <c r="C22" s="3" cm="1">
        <f t="array" ref="C22">SUMPRODUCT(--(I22:AV22&lt;&gt;""),_xlfn.IFNA(_xlfn.XLOOKUP(I$1:AV$1,[1]Sheet3!$B$1:$B$36,[1]Sheet3!$A$1:$A$36),0))</f>
        <v>14</v>
      </c>
      <c r="D22" s="3">
        <v>0</v>
      </c>
      <c r="E22" s="4">
        <f>+C22-D22</f>
        <v>14</v>
      </c>
      <c r="F22" s="5">
        <f>IF(OR(H22="",AW22=""),"",MOD(AW22-H22,1))</f>
        <v>0.1560185185185185</v>
      </c>
      <c r="G22" s="6" t="str" cm="1">
        <f t="array" ref="G22">IF(SUMPRODUCT(--(IFERROR(--I$1:AV$1,0)&gt;=200),--(IFERROR(--I$1:AV$1,0)&lt;=212),--(I22:AV22=""))&gt;0,"N","Y")</f>
        <v>N</v>
      </c>
      <c r="H22" s="7">
        <v>0.29583333333333334</v>
      </c>
      <c r="I22" s="8"/>
      <c r="J22" s="8"/>
      <c r="K22" s="8">
        <v>0.29840277777777779</v>
      </c>
      <c r="L22" s="8"/>
      <c r="M22" s="8"/>
      <c r="N22" s="8"/>
      <c r="O22" s="8"/>
      <c r="P22" s="7">
        <v>0.43599537037037034</v>
      </c>
      <c r="Q22" s="7"/>
      <c r="R22" s="7"/>
      <c r="S22" s="7"/>
      <c r="T22" s="8"/>
      <c r="U22" s="8">
        <v>0.35179398148148144</v>
      </c>
      <c r="V22" s="8">
        <v>0.35744212962962962</v>
      </c>
      <c r="W22" s="8"/>
      <c r="X22" s="7"/>
      <c r="Y22" s="7"/>
      <c r="Z22" s="7"/>
      <c r="AA22" s="7"/>
      <c r="AB22" s="7">
        <v>0.31928240740740743</v>
      </c>
      <c r="AC22" s="7"/>
      <c r="AD22" s="7"/>
      <c r="AE22" s="7"/>
      <c r="AF22" s="8"/>
      <c r="AG22" s="8">
        <v>0.40722222222222232</v>
      </c>
      <c r="AH22" s="8">
        <v>0.41962962962962963</v>
      </c>
      <c r="AI22" s="8">
        <v>0.39188657407407401</v>
      </c>
      <c r="AJ22" s="7"/>
      <c r="AK22" s="7"/>
      <c r="AL22" s="7"/>
      <c r="AM22" s="7"/>
      <c r="AN22" s="7"/>
      <c r="AO22" s="7">
        <v>0.34074074074074073</v>
      </c>
      <c r="AP22" s="7"/>
      <c r="AQ22" s="7"/>
      <c r="AR22" s="8"/>
      <c r="AS22" s="7"/>
      <c r="AT22" s="7"/>
      <c r="AU22" s="7"/>
      <c r="AV22" s="7"/>
      <c r="AW22" s="7">
        <v>0.45185185185185184</v>
      </c>
    </row>
    <row r="23" spans="1:49" x14ac:dyDescent="0.25">
      <c r="A23" t="s">
        <v>35</v>
      </c>
      <c r="B23" t="s">
        <v>36</v>
      </c>
      <c r="C23" s="3" cm="1">
        <f t="array" ref="C23">SUMPRODUCT(--(I23:AV23&lt;&gt;""),_xlfn.IFNA(_xlfn.XLOOKUP(I$1:AV$1,[1]Sheet3!$B$1:$B$36,[1]Sheet3!$A$1:$A$36),0))</f>
        <v>83</v>
      </c>
      <c r="D23" s="3">
        <v>0</v>
      </c>
      <c r="E23" s="4">
        <f>+C23-D23</f>
        <v>83</v>
      </c>
      <c r="F23" s="5">
        <f>IF(OR(H23="",AW23=""),"",MOD(AW23-H23,1))</f>
        <v>0.16115740740740742</v>
      </c>
      <c r="G23" s="6" t="str" cm="1">
        <f t="array" ref="G23">IF(SUMPRODUCT(--(IFERROR(--I$1:AV$1,0)&gt;=200),--(IFERROR(--I$1:AV$1,0)&lt;=212),--(I23:AV23=""))&gt;0,"N","Y")</f>
        <v>Y</v>
      </c>
      <c r="H23" s="7">
        <v>0.29583333333333334</v>
      </c>
      <c r="I23" s="8">
        <v>0.29819444444444443</v>
      </c>
      <c r="J23" s="8">
        <v>0.29942129629629632</v>
      </c>
      <c r="K23" s="8">
        <v>0.29721064814814813</v>
      </c>
      <c r="L23" s="8"/>
      <c r="M23" s="8">
        <v>0.33359953703703704</v>
      </c>
      <c r="N23" s="8">
        <v>0.31893518518518521</v>
      </c>
      <c r="O23" s="8">
        <v>0.30504629629629632</v>
      </c>
      <c r="P23" s="7">
        <v>0.31673611111111116</v>
      </c>
      <c r="Q23" s="7">
        <v>0.32416666666666666</v>
      </c>
      <c r="R23" s="7">
        <v>0.32767361111111115</v>
      </c>
      <c r="S23" s="7">
        <v>0.31133101851851852</v>
      </c>
      <c r="T23" s="8"/>
      <c r="U23" s="8">
        <v>0.35163194444444446</v>
      </c>
      <c r="V23" s="8">
        <v>0.36599537037037033</v>
      </c>
      <c r="W23" s="8">
        <v>0.36405092592592592</v>
      </c>
      <c r="X23" s="7">
        <v>0.35690972222222223</v>
      </c>
      <c r="Y23" s="7">
        <v>0.34331018518518525</v>
      </c>
      <c r="Z23" s="7">
        <v>0.35479166666666662</v>
      </c>
      <c r="AA23" s="7">
        <v>0.37436342592592592</v>
      </c>
      <c r="AB23" s="7">
        <v>0.34023148148148141</v>
      </c>
      <c r="AC23" s="7">
        <v>0.36062500000000003</v>
      </c>
      <c r="AD23" s="7">
        <v>0.34695601851851854</v>
      </c>
      <c r="AE23" s="7"/>
      <c r="AF23" s="8">
        <v>0.38509259259259265</v>
      </c>
      <c r="AG23" s="8">
        <v>0.38877314814814812</v>
      </c>
      <c r="AH23" s="8">
        <v>0.40917824074074072</v>
      </c>
      <c r="AI23" s="8">
        <v>0.38339120370370372</v>
      </c>
      <c r="AJ23" s="7">
        <v>0.40163194444444433</v>
      </c>
      <c r="AK23" s="7">
        <v>0.40326388888888931</v>
      </c>
      <c r="AL23" s="7">
        <v>0.39787037037037032</v>
      </c>
      <c r="AM23" s="7">
        <v>0.41069444444444436</v>
      </c>
      <c r="AN23" s="7">
        <v>0.39940972222222232</v>
      </c>
      <c r="AO23" s="7">
        <v>0.41252314814814833</v>
      </c>
      <c r="AP23" s="7">
        <v>0.39038194444444441</v>
      </c>
      <c r="AQ23" s="7">
        <v>0.38750000000000007</v>
      </c>
      <c r="AR23" s="8"/>
      <c r="AS23" s="7">
        <v>0.44825231481481431</v>
      </c>
      <c r="AT23" s="7">
        <v>0.43956018518518536</v>
      </c>
      <c r="AU23" s="7">
        <v>0.44372685185185234</v>
      </c>
      <c r="AV23" s="7">
        <v>0.45540509259259232</v>
      </c>
      <c r="AW23" s="7">
        <v>0.45699074074074075</v>
      </c>
    </row>
    <row r="24" spans="1:49" x14ac:dyDescent="0.25">
      <c r="A24" t="s">
        <v>35</v>
      </c>
      <c r="B24" t="s">
        <v>37</v>
      </c>
      <c r="C24" s="3" cm="1">
        <f t="array" ref="C24">SUMPRODUCT(--(I24:AV24&lt;&gt;""),_xlfn.IFNA(_xlfn.XLOOKUP(I$1:AV$1,[1]Sheet3!$B$1:$B$36,[1]Sheet3!$A$1:$A$36),0))</f>
        <v>73</v>
      </c>
      <c r="D24" s="3">
        <v>0</v>
      </c>
      <c r="E24" s="4">
        <f>+C24-D24</f>
        <v>73</v>
      </c>
      <c r="F24" s="5">
        <f>IF(OR(H24="",AW24=""),"",MOD(AW24-H24,1))</f>
        <v>0.16569444444444442</v>
      </c>
      <c r="G24" s="6" t="str" cm="1">
        <f t="array" ref="G24">IF(SUMPRODUCT(--(IFERROR(--I$1:AV$1,0)&gt;=200),--(IFERROR(--I$1:AV$1,0)&lt;=212),--(I24:AV24=""))&gt;0,"N","Y")</f>
        <v>Y</v>
      </c>
      <c r="H24" s="7">
        <v>0.29583333333333334</v>
      </c>
      <c r="I24" s="8">
        <v>0.29831018518518521</v>
      </c>
      <c r="J24" s="8">
        <v>0.44011574074074034</v>
      </c>
      <c r="K24" s="8">
        <v>0.29724537037037035</v>
      </c>
      <c r="L24" s="8"/>
      <c r="M24" s="8">
        <v>0.36745370370370373</v>
      </c>
      <c r="N24" s="8">
        <v>0.38019675925925922</v>
      </c>
      <c r="O24" s="8">
        <v>0.39429398148148148</v>
      </c>
      <c r="P24" s="7">
        <v>0.39226851851851852</v>
      </c>
      <c r="Q24" s="7">
        <v>0.36993055555555554</v>
      </c>
      <c r="R24" s="7">
        <v>0.37305555555555553</v>
      </c>
      <c r="S24" s="7">
        <v>0.38663194444444443</v>
      </c>
      <c r="T24" s="8"/>
      <c r="U24" s="8">
        <v>0.32063657407407403</v>
      </c>
      <c r="V24" s="8">
        <v>0.33633101851851854</v>
      </c>
      <c r="W24" s="8">
        <v>0.34414351851851854</v>
      </c>
      <c r="X24" s="7">
        <v>0.35163194444444446</v>
      </c>
      <c r="Y24" s="7">
        <v>0.36079861111111111</v>
      </c>
      <c r="Z24" s="7">
        <v>0.35388888888888892</v>
      </c>
      <c r="AA24" s="7">
        <v>0.32354166666666662</v>
      </c>
      <c r="AB24" s="7">
        <v>0.30436342592592591</v>
      </c>
      <c r="AC24" s="7">
        <v>0.34788194444444442</v>
      </c>
      <c r="AD24" s="7">
        <v>0.31581018518518522</v>
      </c>
      <c r="AE24" s="7"/>
      <c r="AF24" s="8">
        <v>0.40167824074074032</v>
      </c>
      <c r="AG24" s="8">
        <v>0.43016203703703737</v>
      </c>
      <c r="AH24" s="8">
        <v>0.4107291666666667</v>
      </c>
      <c r="AI24" s="8">
        <v>0.39968750000000031</v>
      </c>
      <c r="AJ24" s="7">
        <v>0.41853009259259233</v>
      </c>
      <c r="AK24" s="7">
        <v>0.41679398148148133</v>
      </c>
      <c r="AL24" s="7">
        <v>0.42250000000000032</v>
      </c>
      <c r="AM24" s="7">
        <v>0.40887731481481432</v>
      </c>
      <c r="AN24" s="7">
        <v>0.42105324074074035</v>
      </c>
      <c r="AO24" s="7">
        <v>0.40695601851851837</v>
      </c>
      <c r="AP24" s="7">
        <v>0.42840277777777735</v>
      </c>
      <c r="AQ24" s="7">
        <v>0.43137731481481434</v>
      </c>
      <c r="AR24" s="8"/>
      <c r="AS24" s="7">
        <v>0.45635416666666634</v>
      </c>
      <c r="AT24" s="7">
        <v>0.45966435185185234</v>
      </c>
      <c r="AU24" s="7"/>
      <c r="AV24" s="7"/>
      <c r="AW24" s="7">
        <v>0.46152777777777776</v>
      </c>
    </row>
    <row r="25" spans="1:49" x14ac:dyDescent="0.25">
      <c r="A25" t="s">
        <v>35</v>
      </c>
      <c r="B25" t="s">
        <v>38</v>
      </c>
      <c r="C25" s="3" cm="1">
        <f t="array" ref="C25">SUMPRODUCT(--(I25:AV25&lt;&gt;""),_xlfn.IFNA(_xlfn.XLOOKUP(I$1:AV$1,[1]Sheet3!$B$1:$B$36,[1]Sheet3!$A$1:$A$36),0))</f>
        <v>73</v>
      </c>
      <c r="D25" s="3">
        <v>4</v>
      </c>
      <c r="E25" s="4">
        <f>+C25-D25</f>
        <v>69</v>
      </c>
      <c r="F25" s="5">
        <f>IF(OR(H25="",AW25=""),"",MOD(AW25-H25,1))</f>
        <v>0.16879629629629628</v>
      </c>
      <c r="G25" s="6" t="str" cm="1">
        <f t="array" ref="G25">IF(SUMPRODUCT(--(IFERROR(--I$1:AV$1,0)&gt;=200),--(IFERROR(--I$1:AV$1,0)&lt;=212),--(I25:AV25=""))&gt;0,"N","Y")</f>
        <v>Y</v>
      </c>
      <c r="H25" s="7">
        <v>0.29583333333333334</v>
      </c>
      <c r="I25" s="8">
        <v>0.29818287037037039</v>
      </c>
      <c r="J25" s="8">
        <v>0.4370601851851853</v>
      </c>
      <c r="K25" s="8">
        <v>0.29722222222222222</v>
      </c>
      <c r="L25" s="8"/>
      <c r="M25" s="8" t="s">
        <v>12</v>
      </c>
      <c r="N25" s="8">
        <v>0.37437500000000001</v>
      </c>
      <c r="O25" s="8">
        <v>0.37040509259259258</v>
      </c>
      <c r="P25" s="7">
        <v>0.37239583333333337</v>
      </c>
      <c r="Q25" s="7">
        <v>0.3850810185185185</v>
      </c>
      <c r="R25" s="7">
        <v>0.38179398148148147</v>
      </c>
      <c r="S25" s="7">
        <v>0.36432870370370374</v>
      </c>
      <c r="T25" s="8"/>
      <c r="U25" s="8">
        <v>0.34905092592592596</v>
      </c>
      <c r="V25" s="8">
        <v>0.33978009259259262</v>
      </c>
      <c r="W25" s="8">
        <v>0.33336805555555554</v>
      </c>
      <c r="X25" s="7">
        <v>0.32582175925925921</v>
      </c>
      <c r="Y25" s="7">
        <v>0.35369212962962965</v>
      </c>
      <c r="Z25" s="7">
        <v>0.32268518518518524</v>
      </c>
      <c r="AA25" s="7">
        <v>0.34567129629629634</v>
      </c>
      <c r="AB25" s="7">
        <v>0.30305555555555558</v>
      </c>
      <c r="AC25" s="7">
        <v>0.32950231481481485</v>
      </c>
      <c r="AD25" s="7">
        <v>0.31157407407407406</v>
      </c>
      <c r="AE25" s="7"/>
      <c r="AF25" s="8">
        <v>0.42680555555555533</v>
      </c>
      <c r="AG25" s="8">
        <v>0.42208333333333337</v>
      </c>
      <c r="AH25" s="8">
        <v>0.3995023148148148</v>
      </c>
      <c r="AI25" s="8">
        <v>0.42896990740740737</v>
      </c>
      <c r="AJ25" s="7">
        <v>0.41226851851851831</v>
      </c>
      <c r="AK25" s="7">
        <v>0.41422453703703732</v>
      </c>
      <c r="AL25" s="7">
        <v>0.40751157407407435</v>
      </c>
      <c r="AM25" s="7">
        <v>0.39653935185185235</v>
      </c>
      <c r="AN25" s="7">
        <v>0.40912037037037036</v>
      </c>
      <c r="AO25" s="7">
        <v>0.39833333333333332</v>
      </c>
      <c r="AP25" s="7">
        <v>0.42033564814814833</v>
      </c>
      <c r="AQ25" s="7">
        <v>0.42398148148148135</v>
      </c>
      <c r="AR25" s="8"/>
      <c r="AS25" s="7"/>
      <c r="AT25" s="7">
        <v>0.46204861111111134</v>
      </c>
      <c r="AU25" s="7"/>
      <c r="AV25" s="7">
        <v>0.4576157407407403</v>
      </c>
      <c r="AW25" s="7">
        <v>0.46462962962962961</v>
      </c>
    </row>
    <row r="26" spans="1:49" x14ac:dyDescent="0.25">
      <c r="A26" t="s">
        <v>35</v>
      </c>
      <c r="B26" t="s">
        <v>39</v>
      </c>
      <c r="C26" s="3" cm="1">
        <f t="array" ref="C26">SUMPRODUCT(--(I26:AV26&lt;&gt;""),_xlfn.IFNA(_xlfn.XLOOKUP(I$1:AV$1,[1]Sheet3!$B$1:$B$36,[1]Sheet3!$A$1:$A$36),0))</f>
        <v>66</v>
      </c>
      <c r="D26" s="3">
        <v>0</v>
      </c>
      <c r="E26" s="4">
        <f>+C26-D26</f>
        <v>66</v>
      </c>
      <c r="F26" s="5">
        <f>IF(OR(H26="",AW26=""),"",MOD(AW26-H26,1))</f>
        <v>0.1663425925925926</v>
      </c>
      <c r="G26" s="6" t="str" cm="1">
        <f t="array" ref="G26">IF(SUMPRODUCT(--(IFERROR(--I$1:AV$1,0)&gt;=200),--(IFERROR(--I$1:AV$1,0)&lt;=212),--(I26:AV26=""))&gt;0,"N","Y")</f>
        <v>Y</v>
      </c>
      <c r="H26" s="7">
        <v>0.29583333333333334</v>
      </c>
      <c r="I26" s="8">
        <v>0.44237268518518535</v>
      </c>
      <c r="J26" s="8">
        <v>0.29689814814814813</v>
      </c>
      <c r="K26" s="8">
        <v>0.44347222222222238</v>
      </c>
      <c r="L26" s="8"/>
      <c r="M26" s="8">
        <v>0.30353009259259262</v>
      </c>
      <c r="N26" s="8">
        <v>0.31944444444444442</v>
      </c>
      <c r="O26" s="8">
        <v>0.3357175925925926</v>
      </c>
      <c r="P26" s="7">
        <v>0.32202546296296292</v>
      </c>
      <c r="Q26" s="7">
        <v>0.30651620370370375</v>
      </c>
      <c r="R26" s="7">
        <v>0.31027777777777776</v>
      </c>
      <c r="S26" s="7">
        <v>0.32815972222222223</v>
      </c>
      <c r="T26" s="8"/>
      <c r="U26" s="8">
        <v>0.35560185185185184</v>
      </c>
      <c r="V26" s="8">
        <v>0.38224537037037032</v>
      </c>
      <c r="W26" s="8">
        <v>0.37895833333333334</v>
      </c>
      <c r="X26" s="7">
        <v>0.36951388888888892</v>
      </c>
      <c r="Y26" s="7">
        <v>0.39152777777777775</v>
      </c>
      <c r="Z26" s="7">
        <v>0.36652777777777773</v>
      </c>
      <c r="AA26" s="7"/>
      <c r="AB26" s="7">
        <v>0.34193287037037035</v>
      </c>
      <c r="AC26" s="7">
        <v>0.37409722222222225</v>
      </c>
      <c r="AD26" s="7">
        <v>0.35097222222222224</v>
      </c>
      <c r="AE26" s="7"/>
      <c r="AF26" s="8">
        <v>0.40025462962962932</v>
      </c>
      <c r="AG26" s="8">
        <v>0.40517361111111133</v>
      </c>
      <c r="AH26" s="8">
        <v>0.42873842592592593</v>
      </c>
      <c r="AI26" s="8">
        <v>0.39839120370370334</v>
      </c>
      <c r="AJ26" s="7">
        <v>0.4157754629629633</v>
      </c>
      <c r="AK26" s="7">
        <v>0.41372685185185232</v>
      </c>
      <c r="AL26" s="7">
        <v>0.42195601851851833</v>
      </c>
      <c r="AM26" s="7">
        <v>0.43060185185185235</v>
      </c>
      <c r="AN26" s="7">
        <v>0.41966435185185236</v>
      </c>
      <c r="AO26" s="7">
        <v>0.43250000000000033</v>
      </c>
      <c r="AP26" s="7">
        <v>0.40721064814814834</v>
      </c>
      <c r="AQ26" s="7">
        <v>0.40313657407407433</v>
      </c>
      <c r="AR26" s="8"/>
      <c r="AS26" s="7"/>
      <c r="AT26" s="7">
        <v>0.4602662037037033</v>
      </c>
      <c r="AU26" s="7"/>
      <c r="AV26" s="7"/>
      <c r="AW26" s="7">
        <v>0.46217592592592593</v>
      </c>
    </row>
    <row r="27" spans="1:49" x14ac:dyDescent="0.25">
      <c r="A27" t="s">
        <v>35</v>
      </c>
      <c r="B27" t="s">
        <v>40</v>
      </c>
      <c r="C27" s="3" cm="1">
        <f t="array" ref="C27">SUMPRODUCT(--(I27:AV27&lt;&gt;""),_xlfn.IFNA(_xlfn.XLOOKUP(I$1:AV$1,[1]Sheet3!$B$1:$B$36,[1]Sheet3!$A$1:$A$36),0))</f>
        <v>49</v>
      </c>
      <c r="D27" s="3">
        <v>0</v>
      </c>
      <c r="E27" s="4">
        <f>+C27-D27</f>
        <v>49</v>
      </c>
      <c r="F27" s="5">
        <f>IF(OR(H27="",AW27=""),"",MOD(AW27-H27,1))</f>
        <v>0.16408564814814813</v>
      </c>
      <c r="G27" s="6" t="str" cm="1">
        <f t="array" ref="G27">IF(SUMPRODUCT(--(IFERROR(--I$1:AV$1,0)&gt;=200),--(IFERROR(--I$1:AV$1,0)&lt;=212),--(I27:AV27=""))&gt;0,"N","Y")</f>
        <v>Y</v>
      </c>
      <c r="H27" s="7">
        <v>0.29583333333333334</v>
      </c>
      <c r="I27" s="8">
        <v>0.43277777777777737</v>
      </c>
      <c r="J27" s="8">
        <v>0.43457175925925934</v>
      </c>
      <c r="K27" s="8">
        <v>0.43386574074074036</v>
      </c>
      <c r="L27" s="8"/>
      <c r="M27" s="8">
        <v>0.30444444444444446</v>
      </c>
      <c r="N27" s="8">
        <v>0.32160879629629635</v>
      </c>
      <c r="O27" s="8">
        <v>0.32700231481481484</v>
      </c>
      <c r="P27" s="7">
        <v>0.32436342592592593</v>
      </c>
      <c r="Q27" s="7">
        <v>0.30750000000000005</v>
      </c>
      <c r="R27" s="7">
        <v>0.31177083333333333</v>
      </c>
      <c r="S27" s="7"/>
      <c r="T27" s="8"/>
      <c r="U27" s="8">
        <v>0.33745370370370376</v>
      </c>
      <c r="V27" s="8">
        <v>0.34098379629629633</v>
      </c>
      <c r="W27" s="8">
        <v>0.34407407407407403</v>
      </c>
      <c r="X27" s="7">
        <v>0.36034722222222226</v>
      </c>
      <c r="Y27" s="7">
        <v>0.33322916666666663</v>
      </c>
      <c r="Z27" s="7">
        <v>0.36686342592592591</v>
      </c>
      <c r="AA27" s="7"/>
      <c r="AB27" s="7">
        <v>0.39241898148148147</v>
      </c>
      <c r="AC27" s="7">
        <v>0.34909722222222223</v>
      </c>
      <c r="AD27" s="7">
        <v>0.37712962962962965</v>
      </c>
      <c r="AE27" s="7"/>
      <c r="AF27" s="8">
        <v>0.40427083333333336</v>
      </c>
      <c r="AG27" s="8">
        <v>0.42061342592592632</v>
      </c>
      <c r="AH27" s="8">
        <v>0.41269675925925925</v>
      </c>
      <c r="AI27" s="8">
        <v>0.40076388888888936</v>
      </c>
      <c r="AJ27" s="7"/>
      <c r="AK27" s="7"/>
      <c r="AL27" s="7"/>
      <c r="AM27" s="7">
        <v>0.41048611111111133</v>
      </c>
      <c r="AN27" s="7"/>
      <c r="AO27" s="7">
        <v>0.40822916666666631</v>
      </c>
      <c r="AP27" s="7">
        <v>0.41809027777777735</v>
      </c>
      <c r="AQ27" s="7">
        <v>0.42218750000000033</v>
      </c>
      <c r="AR27" s="8"/>
      <c r="AS27" s="7"/>
      <c r="AT27" s="7"/>
      <c r="AU27" s="7"/>
      <c r="AV27" s="7"/>
      <c r="AW27" s="7">
        <v>0.45991898148148147</v>
      </c>
    </row>
    <row r="28" spans="1:49" x14ac:dyDescent="0.25">
      <c r="A28" t="s">
        <v>35</v>
      </c>
      <c r="B28" t="s">
        <v>41</v>
      </c>
      <c r="C28" s="3" cm="1">
        <f t="array" ref="C28">SUMPRODUCT(--(I28:AV28&lt;&gt;""),_xlfn.IFNA(_xlfn.XLOOKUP(I$1:AV$1,[1]Sheet3!$B$1:$B$36,[1]Sheet3!$A$1:$A$36),0))</f>
        <v>49</v>
      </c>
      <c r="D28" s="3">
        <v>0</v>
      </c>
      <c r="E28" s="4">
        <f>+C28-D28</f>
        <v>49</v>
      </c>
      <c r="F28" s="5">
        <f>IF(OR(H28="",AW28=""),"",MOD(AW28-H28,1))</f>
        <v>0.16607638888888887</v>
      </c>
      <c r="G28" s="6" t="str" cm="1">
        <f t="array" ref="G28">IF(SUMPRODUCT(--(IFERROR(--I$1:AV$1,0)&gt;=200),--(IFERROR(--I$1:AV$1,0)&lt;=212),--(I28:AV28=""))&gt;0,"N","Y")</f>
        <v>Y</v>
      </c>
      <c r="H28" s="7">
        <v>0.29583333333333334</v>
      </c>
      <c r="I28" s="8">
        <v>0.30103009259259261</v>
      </c>
      <c r="J28" s="8">
        <v>0.29894675925925929</v>
      </c>
      <c r="K28" s="8">
        <v>0.29749999999999999</v>
      </c>
      <c r="L28" s="8"/>
      <c r="M28" s="8" t="s">
        <v>12</v>
      </c>
      <c r="N28" s="8">
        <v>0.39559027777777772</v>
      </c>
      <c r="O28" s="8">
        <v>0.40149305555555559</v>
      </c>
      <c r="P28" s="7">
        <v>0.39857638888888935</v>
      </c>
      <c r="Q28" s="7">
        <v>0.38103009259259263</v>
      </c>
      <c r="R28" s="7">
        <v>0.38505787037037031</v>
      </c>
      <c r="S28" s="7"/>
      <c r="T28" s="8"/>
      <c r="U28" s="8">
        <v>0.41599537037037032</v>
      </c>
      <c r="V28" s="8">
        <v>0.42059027777777735</v>
      </c>
      <c r="W28" s="8">
        <v>0.42476851851851832</v>
      </c>
      <c r="X28" s="7">
        <v>0.43966435185185238</v>
      </c>
      <c r="Y28" s="7">
        <v>0.45217592592592637</v>
      </c>
      <c r="Z28" s="7">
        <v>0.44317129629629637</v>
      </c>
      <c r="AA28" s="7"/>
      <c r="AB28" s="7"/>
      <c r="AC28" s="7">
        <v>0.4330208333333333</v>
      </c>
      <c r="AD28" s="7"/>
      <c r="AE28" s="7"/>
      <c r="AF28" s="8">
        <v>0.36578703703703702</v>
      </c>
      <c r="AG28" s="8">
        <v>0.31783564814814813</v>
      </c>
      <c r="AH28" s="8">
        <v>0.32545138888888892</v>
      </c>
      <c r="AI28" s="8">
        <v>0.30859953703703702</v>
      </c>
      <c r="AJ28" s="7">
        <v>0.34847222222222224</v>
      </c>
      <c r="AK28" s="7">
        <v>0.34640046296296295</v>
      </c>
      <c r="AL28" s="7"/>
      <c r="AM28" s="7">
        <v>0.32873842592592595</v>
      </c>
      <c r="AN28" s="7">
        <v>0.35483796296296294</v>
      </c>
      <c r="AO28" s="7">
        <v>0.32679398148148142</v>
      </c>
      <c r="AP28" s="7">
        <v>0.31967592592592592</v>
      </c>
      <c r="AQ28" s="7">
        <v>0.31618055555555552</v>
      </c>
      <c r="AR28" s="8"/>
      <c r="AS28" s="7"/>
      <c r="AT28" s="7"/>
      <c r="AU28" s="7"/>
      <c r="AV28" s="7"/>
      <c r="AW28" s="7">
        <v>0.46190972222222221</v>
      </c>
    </row>
    <row r="29" spans="1:49" x14ac:dyDescent="0.25">
      <c r="A29" t="s">
        <v>35</v>
      </c>
      <c r="B29" t="s">
        <v>42</v>
      </c>
      <c r="C29" s="3" cm="1">
        <f t="array" ref="C29">SUMPRODUCT(--(I29:AV29&lt;&gt;""),_xlfn.IFNA(_xlfn.XLOOKUP(I$1:AV$1,[1]Sheet3!$B$1:$B$36,[1]Sheet3!$A$1:$A$36),0))</f>
        <v>43</v>
      </c>
      <c r="D29" s="3">
        <v>0</v>
      </c>
      <c r="E29" s="4">
        <f>+C29-D29</f>
        <v>43</v>
      </c>
      <c r="F29" s="5">
        <f>IF(OR(H29="",AW29=""),"",MOD(AW29-H29,1))</f>
        <v>0.16638888888888886</v>
      </c>
      <c r="G29" s="6" t="str" cm="1">
        <f t="array" ref="G29">IF(SUMPRODUCT(--(IFERROR(--I$1:AV$1,0)&gt;=200),--(IFERROR(--I$1:AV$1,0)&lt;=212),--(I29:AV29=""))&gt;0,"N","Y")</f>
        <v>Y</v>
      </c>
      <c r="H29" s="7">
        <v>0.29583333333333334</v>
      </c>
      <c r="I29" s="8">
        <v>0.3008912037037037</v>
      </c>
      <c r="J29" s="8">
        <v>0.29850694444444442</v>
      </c>
      <c r="K29" s="8">
        <v>0.43758101851851833</v>
      </c>
      <c r="L29" s="8"/>
      <c r="M29" s="8">
        <v>0.33388888888888896</v>
      </c>
      <c r="N29" s="8">
        <v>0.31563657407407403</v>
      </c>
      <c r="O29" s="8">
        <v>0.31010416666666668</v>
      </c>
      <c r="P29" s="7">
        <v>0.31265046296296295</v>
      </c>
      <c r="Q29" s="7">
        <v>0.32231481481481483</v>
      </c>
      <c r="R29" s="7">
        <v>0.32695601851851852</v>
      </c>
      <c r="S29" s="7"/>
      <c r="T29" s="8"/>
      <c r="U29" s="8">
        <v>0.34815972222222225</v>
      </c>
      <c r="V29" s="8">
        <v>0.37328703703703703</v>
      </c>
      <c r="W29" s="8">
        <v>0.37020833333333336</v>
      </c>
      <c r="X29" s="7">
        <v>0.35842592592592593</v>
      </c>
      <c r="Y29" s="7">
        <v>0.34322916666666664</v>
      </c>
      <c r="Z29" s="7">
        <v>0.35438657407407403</v>
      </c>
      <c r="AA29" s="7">
        <v>0.38856481481481486</v>
      </c>
      <c r="AB29" s="7"/>
      <c r="AC29" s="7">
        <v>0.36461805555555554</v>
      </c>
      <c r="AD29" s="7"/>
      <c r="AE29" s="7"/>
      <c r="AF29" s="8">
        <v>0.42687500000000034</v>
      </c>
      <c r="AG29" s="8">
        <v>0.41414351851851833</v>
      </c>
      <c r="AH29" s="8">
        <v>0.42122685185185182</v>
      </c>
      <c r="AI29" s="8">
        <v>0.40618055555555532</v>
      </c>
      <c r="AJ29" s="7"/>
      <c r="AK29" s="7"/>
      <c r="AL29" s="7"/>
      <c r="AM29" s="7"/>
      <c r="AN29" s="7"/>
      <c r="AO29" s="7">
        <v>0.42289351851851831</v>
      </c>
      <c r="AP29" s="7">
        <v>0.41640046296296335</v>
      </c>
      <c r="AQ29" s="7">
        <v>0.35604166666666665</v>
      </c>
      <c r="AR29" s="8"/>
      <c r="AS29" s="7"/>
      <c r="AT29" s="7"/>
      <c r="AU29" s="7"/>
      <c r="AV29" s="7"/>
      <c r="AW29" s="7">
        <v>0.4622222222222222</v>
      </c>
    </row>
    <row r="30" spans="1:49" x14ac:dyDescent="0.25">
      <c r="A30" t="s">
        <v>35</v>
      </c>
      <c r="B30" t="s">
        <v>43</v>
      </c>
      <c r="C30" s="3" cm="1">
        <f t="array" ref="C30">SUMPRODUCT(--(I30:AV30&lt;&gt;""),_xlfn.IFNA(_xlfn.XLOOKUP(I$1:AV$1,[1]Sheet3!$B$1:$B$36,[1]Sheet3!$A$1:$A$36),0))</f>
        <v>38</v>
      </c>
      <c r="D30" s="3">
        <v>0</v>
      </c>
      <c r="E30" s="4">
        <f>+C30-D30</f>
        <v>38</v>
      </c>
      <c r="F30" s="5">
        <f>IF(OR(H30="",AW30=""),"",MOD(AW30-H30,1))</f>
        <v>0.14971064814814816</v>
      </c>
      <c r="G30" s="6" t="str" cm="1">
        <f t="array" ref="G30">IF(SUMPRODUCT(--(IFERROR(--I$1:AV$1,0)&gt;=200),--(IFERROR(--I$1:AV$1,0)&lt;=212),--(I30:AV30=""))&gt;0,"N","Y")</f>
        <v>Y</v>
      </c>
      <c r="H30" s="7">
        <v>0.29583333333333334</v>
      </c>
      <c r="I30" s="8">
        <v>0.30306712962962962</v>
      </c>
      <c r="J30" s="8">
        <v>0.30078703703703702</v>
      </c>
      <c r="K30" s="8">
        <v>0.29869212962962965</v>
      </c>
      <c r="L30" s="8"/>
      <c r="M30" s="8">
        <v>0.35481481481481486</v>
      </c>
      <c r="N30" s="8">
        <v>0.37559027777777776</v>
      </c>
      <c r="O30" s="8">
        <v>0.38469907407407411</v>
      </c>
      <c r="P30" s="7">
        <v>0.37918981481481484</v>
      </c>
      <c r="Q30" s="7">
        <v>0.35837962962962966</v>
      </c>
      <c r="R30" s="7">
        <v>0.36343750000000002</v>
      </c>
      <c r="S30" s="7"/>
      <c r="T30" s="8"/>
      <c r="U30" s="8">
        <v>0.31766203703703705</v>
      </c>
      <c r="V30" s="8">
        <v>0.33391203703703703</v>
      </c>
      <c r="W30" s="8">
        <v>0.33723379629629635</v>
      </c>
      <c r="X30" s="7"/>
      <c r="Y30" s="7">
        <v>0.31298611111111113</v>
      </c>
      <c r="Z30" s="7"/>
      <c r="AA30" s="7">
        <v>0.32405092592592594</v>
      </c>
      <c r="AB30" s="7"/>
      <c r="AC30" s="7"/>
      <c r="AD30" s="7"/>
      <c r="AE30" s="7"/>
      <c r="AF30" s="8">
        <v>0.40333333333333332</v>
      </c>
      <c r="AG30" s="8">
        <v>0.42325231481481435</v>
      </c>
      <c r="AH30" s="8">
        <v>0.41006944444444443</v>
      </c>
      <c r="AI30" s="8">
        <v>0.39934027777777736</v>
      </c>
      <c r="AJ30" s="7"/>
      <c r="AK30" s="7"/>
      <c r="AL30" s="7"/>
      <c r="AM30" s="7">
        <v>0.41225694444444433</v>
      </c>
      <c r="AN30" s="7"/>
      <c r="AO30" s="7">
        <v>0.40810185185185233</v>
      </c>
      <c r="AP30" s="7">
        <v>0.42071759259259234</v>
      </c>
      <c r="AQ30" s="7">
        <v>0.42692129629629633</v>
      </c>
      <c r="AR30" s="8"/>
      <c r="AS30" s="7"/>
      <c r="AT30" s="7"/>
      <c r="AU30" s="7"/>
      <c r="AV30" s="7"/>
      <c r="AW30" s="7">
        <v>0.4455439814814815</v>
      </c>
    </row>
    <row r="31" spans="1:49" x14ac:dyDescent="0.25">
      <c r="A31" t="s">
        <v>35</v>
      </c>
      <c r="B31" t="s">
        <v>44</v>
      </c>
      <c r="C31" s="3" cm="1">
        <f t="array" ref="C31">SUMPRODUCT(--(I31:AV31&lt;&gt;""),_xlfn.IFNA(_xlfn.XLOOKUP(I$1:AV$1,[1]Sheet3!$B$1:$B$36,[1]Sheet3!$A$1:$A$36),0))</f>
        <v>34</v>
      </c>
      <c r="D31" s="3">
        <v>0</v>
      </c>
      <c r="E31" s="4">
        <f>+C31-D31</f>
        <v>34</v>
      </c>
      <c r="F31" s="5">
        <f>IF(OR(H31="",AW31=""),"",MOD(AW31-H31,1))</f>
        <v>0.1539814814814815</v>
      </c>
      <c r="G31" s="6" t="str" cm="1">
        <f t="array" ref="G31">IF(SUMPRODUCT(--(IFERROR(--I$1:AV$1,0)&gt;=200),--(IFERROR(--I$1:AV$1,0)&lt;=212),--(I31:AV31=""))&gt;0,"N","Y")</f>
        <v>Y</v>
      </c>
      <c r="H31" s="7">
        <v>0.29583333333333334</v>
      </c>
      <c r="I31" s="8">
        <v>0.44335648148148132</v>
      </c>
      <c r="J31" s="8">
        <v>0.44577546296296333</v>
      </c>
      <c r="K31" s="8">
        <v>0.29831018518518521</v>
      </c>
      <c r="L31" s="8"/>
      <c r="M31" s="8">
        <v>0.33023148148148146</v>
      </c>
      <c r="N31" s="8">
        <v>0.31829861111111113</v>
      </c>
      <c r="O31" s="8">
        <v>0.31118055555555557</v>
      </c>
      <c r="P31" s="7">
        <v>0.31413194444444442</v>
      </c>
      <c r="Q31" s="7">
        <v>0.32527777777777772</v>
      </c>
      <c r="R31" s="7"/>
      <c r="S31" s="7"/>
      <c r="T31" s="8"/>
      <c r="U31" s="8">
        <v>0.34688657407407403</v>
      </c>
      <c r="V31" s="8">
        <v>0.36376157407407406</v>
      </c>
      <c r="W31" s="8">
        <v>0.37577546296296294</v>
      </c>
      <c r="X31" s="7">
        <v>0.39140046296296294</v>
      </c>
      <c r="Y31" s="7">
        <v>0.34094907407407404</v>
      </c>
      <c r="Z31" s="7">
        <v>0.39556712962962964</v>
      </c>
      <c r="AA31" s="7">
        <v>0.35414351851851855</v>
      </c>
      <c r="AB31" s="7"/>
      <c r="AC31" s="7"/>
      <c r="AD31" s="7"/>
      <c r="AE31" s="7"/>
      <c r="AF31" s="8">
        <v>0.41814814814814832</v>
      </c>
      <c r="AG31" s="8">
        <v>0.42467592592592635</v>
      </c>
      <c r="AH31" s="8" t="s">
        <v>12</v>
      </c>
      <c r="AI31" s="8">
        <v>0.41513888888888933</v>
      </c>
      <c r="AJ31" s="7"/>
      <c r="AK31" s="7"/>
      <c r="AL31" s="7"/>
      <c r="AM31" s="7"/>
      <c r="AN31" s="7"/>
      <c r="AO31" s="7"/>
      <c r="AP31" s="7">
        <v>0.42703703703703733</v>
      </c>
      <c r="AQ31" s="7">
        <v>0.42260416666666634</v>
      </c>
      <c r="AR31" s="8"/>
      <c r="AS31" s="7"/>
      <c r="AT31" s="7"/>
      <c r="AU31" s="7"/>
      <c r="AV31" s="7"/>
      <c r="AW31" s="7">
        <v>0.44981481481481483</v>
      </c>
    </row>
    <row r="32" spans="1:49" x14ac:dyDescent="0.25">
      <c r="A32" t="s">
        <v>35</v>
      </c>
      <c r="B32" t="s">
        <v>45</v>
      </c>
      <c r="C32" s="3" cm="1">
        <f t="array" ref="C32">SUMPRODUCT(--(I32:AV32&lt;&gt;""),_xlfn.IFNA(_xlfn.XLOOKUP(I$1:AV$1,[1]Sheet3!$B$1:$B$36,[1]Sheet3!$A$1:$A$36),0))</f>
        <v>43</v>
      </c>
      <c r="D32" s="3">
        <v>0</v>
      </c>
      <c r="E32" s="4">
        <f>+C32-D32</f>
        <v>43</v>
      </c>
      <c r="F32" s="5">
        <f>IF(OR(H32="",AW32=""),"",MOD(AW32-H32,1))</f>
        <v>0.15556712962962965</v>
      </c>
      <c r="G32" s="6" t="str" cm="1">
        <f t="array" ref="G32">IF(SUMPRODUCT(--(IFERROR(--I$1:AV$1,0)&gt;=200),--(IFERROR(--I$1:AV$1,0)&lt;=212),--(I32:AV32=""))&gt;0,"N","Y")</f>
        <v>N</v>
      </c>
      <c r="H32" s="7">
        <v>0.29583333333333334</v>
      </c>
      <c r="I32" s="8">
        <v>0.3034027777777778</v>
      </c>
      <c r="J32" s="8">
        <v>0.30054398148148148</v>
      </c>
      <c r="K32" s="8">
        <v>0.44913194444444438</v>
      </c>
      <c r="L32" s="8"/>
      <c r="M32" s="8">
        <v>0.35880787037037032</v>
      </c>
      <c r="N32" s="8">
        <v>0.33831018518518513</v>
      </c>
      <c r="O32" s="8">
        <v>0.31649305555555557</v>
      </c>
      <c r="P32" s="7">
        <v>0.33466435185185184</v>
      </c>
      <c r="Q32" s="7">
        <v>0.34583333333333333</v>
      </c>
      <c r="R32" s="7">
        <v>0.35086805555555556</v>
      </c>
      <c r="S32" s="7">
        <v>0.32599537037037035</v>
      </c>
      <c r="T32" s="8"/>
      <c r="U32" s="8"/>
      <c r="V32" s="8"/>
      <c r="W32" s="8"/>
      <c r="X32" s="7"/>
      <c r="Y32" s="7"/>
      <c r="Z32" s="7"/>
      <c r="AA32" s="7"/>
      <c r="AB32" s="7"/>
      <c r="AC32" s="7"/>
      <c r="AD32" s="7"/>
      <c r="AE32" s="7"/>
      <c r="AF32" s="8">
        <v>0.43511574074074033</v>
      </c>
      <c r="AG32" s="8">
        <v>0.42895833333333333</v>
      </c>
      <c r="AH32" s="8">
        <v>0.38593749999999999</v>
      </c>
      <c r="AI32" s="8">
        <v>0.37210648148148145</v>
      </c>
      <c r="AJ32" s="7">
        <v>0.41231481481481436</v>
      </c>
      <c r="AK32" s="7">
        <v>0.41496527777777736</v>
      </c>
      <c r="AL32" s="7">
        <v>0.40189814814814834</v>
      </c>
      <c r="AM32" s="7">
        <v>0.38277777777777772</v>
      </c>
      <c r="AN32" s="7">
        <v>0.40716435185185235</v>
      </c>
      <c r="AO32" s="7">
        <v>0.37964120370370374</v>
      </c>
      <c r="AP32" s="7">
        <v>0.42482638888888935</v>
      </c>
      <c r="AQ32" s="7">
        <v>0.43144675925925935</v>
      </c>
      <c r="AR32" s="8"/>
      <c r="AS32" s="7"/>
      <c r="AT32" s="7"/>
      <c r="AU32" s="7"/>
      <c r="AV32" s="7"/>
      <c r="AW32" s="7">
        <v>0.45140046296296299</v>
      </c>
    </row>
    <row r="33" spans="1:49" x14ac:dyDescent="0.25">
      <c r="A33" t="s">
        <v>35</v>
      </c>
      <c r="B33" t="s">
        <v>46</v>
      </c>
      <c r="C33" s="3" cm="1">
        <f t="array" ref="C33">SUMPRODUCT(--(I33:AV33&lt;&gt;""),_xlfn.IFNA(_xlfn.XLOOKUP(I$1:AV$1,[1]Sheet3!$B$1:$B$36,[1]Sheet3!$A$1:$A$36),0))</f>
        <v>34</v>
      </c>
      <c r="D33" s="3">
        <v>0</v>
      </c>
      <c r="E33" s="4">
        <f>+C33-D33</f>
        <v>34</v>
      </c>
      <c r="F33" s="5">
        <f>IF(OR(H33="",AW33=""),"",MOD(AW33-H33,1))</f>
        <v>0.15986111111111112</v>
      </c>
      <c r="G33" s="6" t="str" cm="1">
        <f t="array" ref="G33">IF(SUMPRODUCT(--(IFERROR(--I$1:AV$1,0)&gt;=200),--(IFERROR(--I$1:AV$1,0)&lt;=212),--(I33:AV33=""))&gt;0,"N","Y")</f>
        <v>N</v>
      </c>
      <c r="H33" s="7">
        <v>0.29583333333333334</v>
      </c>
      <c r="I33" s="8">
        <v>0.30086805555555557</v>
      </c>
      <c r="J33" s="8">
        <v>0.29878472222222224</v>
      </c>
      <c r="K33" s="8">
        <v>0.29744212962962963</v>
      </c>
      <c r="L33" s="8"/>
      <c r="M33" s="8" t="s">
        <v>12</v>
      </c>
      <c r="N33" s="8">
        <v>0.43708333333333332</v>
      </c>
      <c r="O33" s="8">
        <v>0.40487268518518515</v>
      </c>
      <c r="P33" s="7">
        <v>0.41171296296296334</v>
      </c>
      <c r="Q33" s="7"/>
      <c r="R33" s="7">
        <v>0.39140046296296294</v>
      </c>
      <c r="S33" s="7">
        <v>0.42045138888888933</v>
      </c>
      <c r="T33" s="8"/>
      <c r="U33" s="8">
        <v>0.39137731481481486</v>
      </c>
      <c r="V33" s="8">
        <v>0.38475694444444442</v>
      </c>
      <c r="W33" s="8"/>
      <c r="X33" s="7">
        <v>0.35174768518518523</v>
      </c>
      <c r="Y33" s="7">
        <v>0.31898148148148142</v>
      </c>
      <c r="Z33" s="7">
        <v>0.34901620370370373</v>
      </c>
      <c r="AA33" s="7"/>
      <c r="AB33" s="7"/>
      <c r="AC33" s="7">
        <v>0.35716435185185186</v>
      </c>
      <c r="AD33" s="7"/>
      <c r="AE33" s="7"/>
      <c r="AF33" s="8"/>
      <c r="AG33" s="8"/>
      <c r="AH33" s="8"/>
      <c r="AI33" s="8">
        <v>0.31559027777777776</v>
      </c>
      <c r="AJ33" s="7"/>
      <c r="AK33" s="7"/>
      <c r="AL33" s="7"/>
      <c r="AM33" s="7"/>
      <c r="AN33" s="7"/>
      <c r="AO33" s="7"/>
      <c r="AP33" s="7"/>
      <c r="AQ33" s="7">
        <v>0.34682870370370372</v>
      </c>
      <c r="AR33" s="8"/>
      <c r="AS33" s="7"/>
      <c r="AT33" s="7"/>
      <c r="AU33" s="7"/>
      <c r="AV33" s="7"/>
      <c r="AW33" s="7">
        <v>0.45569444444444446</v>
      </c>
    </row>
    <row r="34" spans="1:49" x14ac:dyDescent="0.25">
      <c r="A34" t="s">
        <v>47</v>
      </c>
      <c r="B34" t="s">
        <v>48</v>
      </c>
      <c r="C34" s="3" cm="1">
        <f t="array" ref="C34">SUMPRODUCT(--(I34:AV34&lt;&gt;""),_xlfn.IFNA(_xlfn.XLOOKUP(I$1:AV$1,[1]Sheet3!$B$1:$B$36,[1]Sheet3!$A$1:$A$36),0))</f>
        <v>44</v>
      </c>
      <c r="D34" s="3">
        <v>0</v>
      </c>
      <c r="E34" s="4">
        <f>+C34-D34</f>
        <v>44</v>
      </c>
      <c r="F34" s="5">
        <f>IF(OR(H34="",AW34=""),"",MOD(AW34-H34,1))</f>
        <v>0.15616898148148145</v>
      </c>
      <c r="G34" s="6" t="str" cm="1">
        <f t="array" ref="G34">IF(SUMPRODUCT(--(IFERROR(--I$1:AV$1,0)&gt;=200),--(IFERROR(--I$1:AV$1,0)&lt;=212),--(I34:AV34=""))&gt;0,"N","Y")</f>
        <v>Y</v>
      </c>
      <c r="H34" s="7">
        <v>0.29583333333333334</v>
      </c>
      <c r="I34" s="8">
        <v>0.30075231481481479</v>
      </c>
      <c r="J34" s="8">
        <v>0.29891203703703706</v>
      </c>
      <c r="K34" s="8">
        <v>0.29770833333333335</v>
      </c>
      <c r="L34" s="8"/>
      <c r="M34" s="8">
        <v>0.36694444444444441</v>
      </c>
      <c r="N34" s="8">
        <v>0.38403935185185184</v>
      </c>
      <c r="O34" s="8">
        <v>0.38983796296296297</v>
      </c>
      <c r="P34" s="7">
        <v>0.38689814814814816</v>
      </c>
      <c r="Q34" s="7">
        <v>0.37031250000000004</v>
      </c>
      <c r="R34" s="7">
        <v>0.37449074074074074</v>
      </c>
      <c r="S34" s="7"/>
      <c r="T34" s="8"/>
      <c r="U34" s="8">
        <v>0.40673611111111135</v>
      </c>
      <c r="V34" s="8">
        <v>0.41239583333333335</v>
      </c>
      <c r="W34" s="8">
        <v>0.41592592592592637</v>
      </c>
      <c r="X34" s="7">
        <v>0.4252430555555553</v>
      </c>
      <c r="Y34" s="7">
        <v>0.40064814814814831</v>
      </c>
      <c r="Z34" s="7">
        <v>0.42883101851851835</v>
      </c>
      <c r="AA34" s="7"/>
      <c r="AB34" s="7"/>
      <c r="AC34" s="7"/>
      <c r="AD34" s="7"/>
      <c r="AE34" s="7"/>
      <c r="AF34" s="8">
        <v>0.30987268518518524</v>
      </c>
      <c r="AG34" s="8">
        <v>0.31748842592592597</v>
      </c>
      <c r="AH34" s="8" t="s">
        <v>12</v>
      </c>
      <c r="AI34" s="8">
        <v>0.30747685185185186</v>
      </c>
      <c r="AJ34" s="7">
        <v>0.33767361111111116</v>
      </c>
      <c r="AK34" s="7">
        <v>0.33467592592592593</v>
      </c>
      <c r="AL34" s="7">
        <v>0.34476851851851853</v>
      </c>
      <c r="AM34" s="7"/>
      <c r="AN34" s="7">
        <v>0.34180555555555553</v>
      </c>
      <c r="AO34" s="7"/>
      <c r="AP34" s="7">
        <v>0.32028935185185181</v>
      </c>
      <c r="AQ34" s="7">
        <v>0.31340277777777775</v>
      </c>
      <c r="AR34" s="8"/>
      <c r="AS34" s="7"/>
      <c r="AT34" s="7"/>
      <c r="AU34" s="7"/>
      <c r="AV34" s="7"/>
      <c r="AW34" s="7">
        <v>0.45200231481481479</v>
      </c>
    </row>
    <row r="35" spans="1:49" x14ac:dyDescent="0.25">
      <c r="A35" t="s">
        <v>47</v>
      </c>
      <c r="B35" t="s">
        <v>49</v>
      </c>
      <c r="C35" s="3" cm="1">
        <f t="array" ref="C35">SUMPRODUCT(--(I35:AV35&lt;&gt;""),_xlfn.IFNA(_xlfn.XLOOKUP(I$1:AV$1,[1]Sheet3!$B$1:$B$36,[1]Sheet3!$A$1:$A$36),0))</f>
        <v>42</v>
      </c>
      <c r="D35" s="3">
        <v>0</v>
      </c>
      <c r="E35" s="4">
        <f>+C35-D35</f>
        <v>42</v>
      </c>
      <c r="F35" s="5">
        <f>IF(OR(H35="",AW35=""),"",MOD(AW35-H35,1))</f>
        <v>0.16245370370370371</v>
      </c>
      <c r="G35" s="6" t="str" cm="1">
        <f t="array" ref="G35">IF(SUMPRODUCT(--(IFERROR(--I$1:AV$1,0)&gt;=200),--(IFERROR(--I$1:AV$1,0)&lt;=212),--(I35:AV35=""))&gt;0,"N","Y")</f>
        <v>Y</v>
      </c>
      <c r="H35" s="7">
        <v>0.29583333333333334</v>
      </c>
      <c r="I35" s="8">
        <v>0.30474537037037036</v>
      </c>
      <c r="J35" s="8">
        <v>0.29996527777777776</v>
      </c>
      <c r="K35" s="8">
        <v>0.30266203703703703</v>
      </c>
      <c r="L35" s="8"/>
      <c r="M35" s="8" t="s">
        <v>12</v>
      </c>
      <c r="N35" s="8">
        <v>0.39271990740740742</v>
      </c>
      <c r="O35" s="8">
        <v>0.39837962962962964</v>
      </c>
      <c r="P35" s="7">
        <v>0.39581018518518524</v>
      </c>
      <c r="Q35" s="7">
        <v>0.37833333333333335</v>
      </c>
      <c r="R35" s="7">
        <v>0.38309027777777771</v>
      </c>
      <c r="S35" s="7"/>
      <c r="T35" s="8"/>
      <c r="U35" s="8">
        <v>0.41517361111111134</v>
      </c>
      <c r="V35" s="8">
        <v>0.42159722222222235</v>
      </c>
      <c r="W35" s="8">
        <v>0.43395833333333333</v>
      </c>
      <c r="X35" s="7"/>
      <c r="Y35" s="7">
        <v>0.37342592592592594</v>
      </c>
      <c r="Z35" s="7"/>
      <c r="AA35" s="7"/>
      <c r="AB35" s="7"/>
      <c r="AC35" s="7"/>
      <c r="AD35" s="7"/>
      <c r="AE35" s="7"/>
      <c r="AF35" s="8">
        <v>0.31802083333333331</v>
      </c>
      <c r="AG35" s="8">
        <v>0.32896990740740745</v>
      </c>
      <c r="AH35" s="8">
        <v>0.35539351851851853</v>
      </c>
      <c r="AI35" s="8">
        <v>0.31387731481481485</v>
      </c>
      <c r="AJ35" s="7">
        <v>0.34537037037037033</v>
      </c>
      <c r="AK35" s="7">
        <v>0.34778935185185184</v>
      </c>
      <c r="AL35" s="7">
        <v>0.33879629629629632</v>
      </c>
      <c r="AM35" s="7">
        <v>0.36046296296296293</v>
      </c>
      <c r="AN35" s="7">
        <v>0.34089120370370374</v>
      </c>
      <c r="AO35" s="7">
        <v>0.35769675925925926</v>
      </c>
      <c r="AP35" s="7"/>
      <c r="AQ35" s="7">
        <v>0.32728009259259261</v>
      </c>
      <c r="AR35" s="8"/>
      <c r="AS35" s="7"/>
      <c r="AT35" s="7"/>
      <c r="AU35" s="7"/>
      <c r="AV35" s="7"/>
      <c r="AW35" s="7">
        <v>0.45828703703703705</v>
      </c>
    </row>
    <row r="36" spans="1:49" x14ac:dyDescent="0.25">
      <c r="A36" t="s">
        <v>47</v>
      </c>
      <c r="B36" t="s">
        <v>50</v>
      </c>
      <c r="C36" s="3" cm="1">
        <f t="array" ref="C36">SUMPRODUCT(--(I36:AV36&lt;&gt;""),_xlfn.IFNA(_xlfn.XLOOKUP(I$1:AV$1,[1]Sheet3!$B$1:$B$36,[1]Sheet3!$A$1:$A$36),0))</f>
        <v>34</v>
      </c>
      <c r="D36" s="3">
        <v>0</v>
      </c>
      <c r="E36" s="4">
        <f>+C36-D36</f>
        <v>34</v>
      </c>
      <c r="F36" s="5">
        <f>IF(OR(H36="",AW36=""),"",MOD(AW36-H36,1))</f>
        <v>0.16224537037037035</v>
      </c>
      <c r="G36" s="6" t="str" cm="1">
        <f t="array" ref="G36">IF(SUMPRODUCT(--(IFERROR(--I$1:AV$1,0)&gt;=200),--(IFERROR(--I$1:AV$1,0)&lt;=212),--(I36:AV36=""))&gt;0,"N","Y")</f>
        <v>Y</v>
      </c>
      <c r="H36" s="7">
        <v>0.29583333333333334</v>
      </c>
      <c r="I36" s="8">
        <v>0.29969907407407409</v>
      </c>
      <c r="J36" s="8">
        <v>0.30144675925925929</v>
      </c>
      <c r="K36" s="8">
        <v>0.29818287037037039</v>
      </c>
      <c r="L36" s="8"/>
      <c r="M36" s="8">
        <v>0.33348379629629632</v>
      </c>
      <c r="N36" s="8">
        <v>0.31601851851851853</v>
      </c>
      <c r="O36" s="8">
        <v>0.31089120370370371</v>
      </c>
      <c r="P36" s="7">
        <v>0.31342592592592594</v>
      </c>
      <c r="Q36" s="7">
        <v>0.32165509259259262</v>
      </c>
      <c r="R36" s="7">
        <v>0.32653935185185184</v>
      </c>
      <c r="S36" s="7"/>
      <c r="T36" s="8"/>
      <c r="U36" s="8">
        <v>0.39839120370370334</v>
      </c>
      <c r="V36" s="8">
        <v>0.40396990740740735</v>
      </c>
      <c r="W36" s="8">
        <v>0.40953703703703737</v>
      </c>
      <c r="X36" s="7"/>
      <c r="Y36" s="7">
        <v>0.39187500000000003</v>
      </c>
      <c r="Z36" s="7"/>
      <c r="AA36" s="7"/>
      <c r="AB36" s="7"/>
      <c r="AC36" s="7"/>
      <c r="AD36" s="7"/>
      <c r="AE36" s="7"/>
      <c r="AF36" s="8">
        <v>0.35263888888888895</v>
      </c>
      <c r="AG36" s="8">
        <v>0.37539351851851854</v>
      </c>
      <c r="AH36" s="8">
        <v>0.35751157407407408</v>
      </c>
      <c r="AI36" s="8">
        <v>0.34192129629629631</v>
      </c>
      <c r="AJ36" s="7"/>
      <c r="AK36" s="7"/>
      <c r="AL36" s="7"/>
      <c r="AM36" s="7">
        <v>0.36003472222222221</v>
      </c>
      <c r="AN36" s="7"/>
      <c r="AO36" s="7"/>
      <c r="AP36" s="7">
        <v>0.36819444444444444</v>
      </c>
      <c r="AQ36" s="7">
        <v>0.37820601851851854</v>
      </c>
      <c r="AR36" s="8"/>
      <c r="AS36" s="7"/>
      <c r="AT36" s="7"/>
      <c r="AU36" s="7"/>
      <c r="AV36" s="7"/>
      <c r="AW36" s="7">
        <v>0.45807870370370368</v>
      </c>
    </row>
  </sheetData>
  <pageMargins left="0.7" right="0.7" top="0.75" bottom="0.75" header="0.3" footer="0.3"/>
  <ignoredErrors>
    <ignoredError sqref="C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Niehaus</dc:creator>
  <cp:lastModifiedBy>Bryan Niehaus</cp:lastModifiedBy>
  <dcterms:created xsi:type="dcterms:W3CDTF">2026-08-30T15:01:09Z</dcterms:created>
  <dcterms:modified xsi:type="dcterms:W3CDTF">2026-08-30T15:03:51Z</dcterms:modified>
</cp:coreProperties>
</file>